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NUEVO TRANSPARENCIA\"/>
    </mc:Choice>
  </mc:AlternateContent>
  <bookViews>
    <workbookView xWindow="0" yWindow="0" windowWidth="21600" windowHeight="9735" tabRatio="938"/>
  </bookViews>
  <sheets>
    <sheet name="BASE MENSUAL 2018" sheetId="13" r:id="rId1"/>
  </sheets>
  <calcPr calcId="152511"/>
</workbook>
</file>

<file path=xl/calcChain.xml><?xml version="1.0" encoding="utf-8"?>
<calcChain xmlns="http://schemas.openxmlformats.org/spreadsheetml/2006/main">
  <c r="C10" i="13" l="1"/>
  <c r="H7" i="13"/>
  <c r="C8" i="13"/>
  <c r="E85" i="13" l="1"/>
  <c r="E89" i="13"/>
  <c r="C90" i="13"/>
  <c r="C249" i="13" l="1"/>
  <c r="E248" i="13"/>
  <c r="E247" i="13" s="1"/>
  <c r="D248" i="13"/>
  <c r="D247" i="13" s="1"/>
  <c r="C251" i="13"/>
  <c r="D244" i="13" l="1"/>
  <c r="C244" i="13" s="1"/>
  <c r="C246" i="13"/>
  <c r="J244" i="13"/>
  <c r="J243" i="13" s="1"/>
  <c r="K244" i="13"/>
  <c r="K243" i="13"/>
  <c r="G244" i="13"/>
  <c r="G243" i="13" s="1"/>
  <c r="N244" i="13"/>
  <c r="N243" i="13" s="1"/>
  <c r="E244" i="13"/>
  <c r="E243" i="13" s="1"/>
  <c r="O244" i="13"/>
  <c r="O243" i="13" s="1"/>
  <c r="M244" i="13"/>
  <c r="M243" i="13"/>
  <c r="F244" i="13"/>
  <c r="F243" i="13" s="1"/>
  <c r="I244" i="13"/>
  <c r="I243" i="13" s="1"/>
  <c r="H244" i="13"/>
  <c r="H243" i="13" s="1"/>
  <c r="C245" i="13"/>
  <c r="L244" i="13"/>
  <c r="L243" i="13" s="1"/>
  <c r="C223" i="13"/>
  <c r="I222" i="13"/>
  <c r="H222" i="13"/>
  <c r="E222" i="13"/>
  <c r="O222" i="13"/>
  <c r="N222" i="13"/>
  <c r="M222" i="13"/>
  <c r="L222" i="13"/>
  <c r="K222" i="13"/>
  <c r="J222" i="13"/>
  <c r="G222" i="13"/>
  <c r="F222" i="13"/>
  <c r="D222" i="13"/>
  <c r="C222" i="13" s="1"/>
  <c r="C213" i="13"/>
  <c r="O212" i="13"/>
  <c r="N212" i="13"/>
  <c r="M212" i="13"/>
  <c r="K212" i="13"/>
  <c r="J212" i="13"/>
  <c r="I212" i="13"/>
  <c r="H212" i="13"/>
  <c r="F212" i="13"/>
  <c r="E212" i="13"/>
  <c r="D212" i="13"/>
  <c r="D243" i="13" l="1"/>
  <c r="C243" i="13" s="1"/>
  <c r="C153" i="13" l="1"/>
  <c r="C154" i="13"/>
  <c r="C143" i="13" l="1"/>
  <c r="C104" i="13"/>
  <c r="C82" i="13" l="1"/>
  <c r="C292" i="13" l="1"/>
  <c r="C291" i="13"/>
  <c r="C290" i="13"/>
  <c r="C289" i="13"/>
  <c r="O288" i="13"/>
  <c r="O287" i="13" s="1"/>
  <c r="O286" i="13" s="1"/>
  <c r="N288" i="13"/>
  <c r="N287" i="13" s="1"/>
  <c r="N286" i="13" s="1"/>
  <c r="M288" i="13"/>
  <c r="M287" i="13" s="1"/>
  <c r="M286" i="13" s="1"/>
  <c r="L288" i="13"/>
  <c r="K288" i="13"/>
  <c r="J288" i="13"/>
  <c r="I288" i="13"/>
  <c r="H288" i="13"/>
  <c r="G288" i="13"/>
  <c r="G287" i="13" s="1"/>
  <c r="G286" i="13" s="1"/>
  <c r="F288" i="13"/>
  <c r="F287" i="13" s="1"/>
  <c r="F286" i="13" s="1"/>
  <c r="E288" i="13"/>
  <c r="E287" i="13" s="1"/>
  <c r="D288" i="13"/>
  <c r="C288" i="13" s="1"/>
  <c r="L287" i="13"/>
  <c r="L286" i="13" s="1"/>
  <c r="K287" i="13"/>
  <c r="K286" i="13" s="1"/>
  <c r="J287" i="13"/>
  <c r="J286" i="13" s="1"/>
  <c r="I287" i="13"/>
  <c r="H287" i="13"/>
  <c r="D287" i="13"/>
  <c r="D286" i="13" s="1"/>
  <c r="I286" i="13"/>
  <c r="H286" i="13"/>
  <c r="C285" i="13"/>
  <c r="O284" i="13"/>
  <c r="N284" i="13"/>
  <c r="M284" i="13"/>
  <c r="M278" i="13" s="1"/>
  <c r="L284" i="13"/>
  <c r="K284" i="13"/>
  <c r="J284" i="13"/>
  <c r="I284" i="13"/>
  <c r="H284" i="13"/>
  <c r="G284" i="13"/>
  <c r="F284" i="13"/>
  <c r="E284" i="13"/>
  <c r="E278" i="13" s="1"/>
  <c r="D284" i="13"/>
  <c r="C284" i="13" s="1"/>
  <c r="C283" i="13"/>
  <c r="O282" i="13"/>
  <c r="N282" i="13"/>
  <c r="M282" i="13"/>
  <c r="L282" i="13"/>
  <c r="L278" i="13" s="1"/>
  <c r="K282" i="13"/>
  <c r="J282" i="13"/>
  <c r="C282" i="13" s="1"/>
  <c r="I282" i="13"/>
  <c r="H282" i="13"/>
  <c r="G282" i="13"/>
  <c r="F282" i="13"/>
  <c r="E282" i="13"/>
  <c r="D282" i="13"/>
  <c r="D278" i="13" s="1"/>
  <c r="C281" i="13"/>
  <c r="C280" i="13"/>
  <c r="O279" i="13"/>
  <c r="N279" i="13"/>
  <c r="M279" i="13"/>
  <c r="L279" i="13"/>
  <c r="K279" i="13"/>
  <c r="K278" i="13" s="1"/>
  <c r="J279" i="13"/>
  <c r="J278" i="13" s="1"/>
  <c r="I279" i="13"/>
  <c r="C279" i="13" s="1"/>
  <c r="H279" i="13"/>
  <c r="G279" i="13"/>
  <c r="F279" i="13"/>
  <c r="E279" i="13"/>
  <c r="D279" i="13"/>
  <c r="O278" i="13"/>
  <c r="N278" i="13"/>
  <c r="H278" i="13"/>
  <c r="G278" i="13"/>
  <c r="F278" i="13"/>
  <c r="C277" i="13"/>
  <c r="C276" i="13"/>
  <c r="C275" i="13"/>
  <c r="O274" i="13"/>
  <c r="O273" i="13" s="1"/>
  <c r="N274" i="13"/>
  <c r="N273" i="13" s="1"/>
  <c r="M274" i="13"/>
  <c r="L274" i="13"/>
  <c r="K274" i="13"/>
  <c r="J274" i="13"/>
  <c r="I274" i="13"/>
  <c r="H274" i="13"/>
  <c r="H273" i="13" s="1"/>
  <c r="G274" i="13"/>
  <c r="G273" i="13" s="1"/>
  <c r="F274" i="13"/>
  <c r="C274" i="13" s="1"/>
  <c r="E274" i="13"/>
  <c r="D274" i="13"/>
  <c r="M273" i="13"/>
  <c r="L273" i="13"/>
  <c r="K273" i="13"/>
  <c r="J273" i="13"/>
  <c r="I273" i="13"/>
  <c r="E273" i="13"/>
  <c r="D273" i="13"/>
  <c r="C272" i="13"/>
  <c r="C271" i="13"/>
  <c r="C270" i="13"/>
  <c r="O269" i="13"/>
  <c r="N269" i="13"/>
  <c r="M269" i="13"/>
  <c r="M268" i="13" s="1"/>
  <c r="L269" i="13"/>
  <c r="L268" i="13" s="1"/>
  <c r="K269" i="13"/>
  <c r="K268" i="13" s="1"/>
  <c r="J269" i="13"/>
  <c r="I269" i="13"/>
  <c r="H269" i="13"/>
  <c r="G269" i="13"/>
  <c r="F269" i="13"/>
  <c r="E269" i="13"/>
  <c r="E268" i="13" s="1"/>
  <c r="D269" i="13"/>
  <c r="D268" i="13" s="1"/>
  <c r="C268" i="13" s="1"/>
  <c r="C269" i="13"/>
  <c r="O268" i="13"/>
  <c r="N268" i="13"/>
  <c r="J268" i="13"/>
  <c r="I268" i="13"/>
  <c r="H268" i="13"/>
  <c r="G268" i="13"/>
  <c r="F268" i="13"/>
  <c r="C267" i="13"/>
  <c r="O266" i="13"/>
  <c r="O263" i="13" s="1"/>
  <c r="N266" i="13"/>
  <c r="M266" i="13"/>
  <c r="L266" i="13"/>
  <c r="K266" i="13"/>
  <c r="J266" i="13"/>
  <c r="I266" i="13"/>
  <c r="H266" i="13"/>
  <c r="H263" i="13" s="1"/>
  <c r="G266" i="13"/>
  <c r="G263" i="13" s="1"/>
  <c r="F266" i="13"/>
  <c r="C266" i="13" s="1"/>
  <c r="E266" i="13"/>
  <c r="D266" i="13"/>
  <c r="C265" i="13"/>
  <c r="O264" i="13"/>
  <c r="N264" i="13"/>
  <c r="N263" i="13" s="1"/>
  <c r="M264" i="13"/>
  <c r="M263" i="13" s="1"/>
  <c r="L264" i="13"/>
  <c r="L263" i="13" s="1"/>
  <c r="K264" i="13"/>
  <c r="J264" i="13"/>
  <c r="I264" i="13"/>
  <c r="H264" i="13"/>
  <c r="G264" i="13"/>
  <c r="F264" i="13"/>
  <c r="F263" i="13" s="1"/>
  <c r="E264" i="13"/>
  <c r="E263" i="13" s="1"/>
  <c r="D264" i="13"/>
  <c r="C264" i="13" s="1"/>
  <c r="K263" i="13"/>
  <c r="K258" i="13" s="1"/>
  <c r="J263" i="13"/>
  <c r="I263" i="13"/>
  <c r="C262" i="13"/>
  <c r="C261" i="13"/>
  <c r="O260" i="13"/>
  <c r="N260" i="13"/>
  <c r="M260" i="13"/>
  <c r="L260" i="13"/>
  <c r="K260" i="13"/>
  <c r="J260" i="13"/>
  <c r="J259" i="13" s="1"/>
  <c r="J258" i="13" s="1"/>
  <c r="I260" i="13"/>
  <c r="I259" i="13" s="1"/>
  <c r="I258" i="13" s="1"/>
  <c r="H260" i="13"/>
  <c r="H259" i="13" s="1"/>
  <c r="H258" i="13" s="1"/>
  <c r="G260" i="13"/>
  <c r="F260" i="13"/>
  <c r="E260" i="13"/>
  <c r="C260" i="13" s="1"/>
  <c r="D260" i="13"/>
  <c r="O259" i="13"/>
  <c r="O258" i="13" s="1"/>
  <c r="N259" i="13"/>
  <c r="N258" i="13" s="1"/>
  <c r="M259" i="13"/>
  <c r="L259" i="13"/>
  <c r="K259" i="13"/>
  <c r="G259" i="13"/>
  <c r="F259" i="13"/>
  <c r="E259" i="13"/>
  <c r="E258" i="13" s="1"/>
  <c r="D259" i="13"/>
  <c r="C257" i="13"/>
  <c r="C256" i="13"/>
  <c r="C255" i="13"/>
  <c r="O254" i="13"/>
  <c r="O253" i="13" s="1"/>
  <c r="N254" i="13"/>
  <c r="N253" i="13" s="1"/>
  <c r="M254" i="13"/>
  <c r="L254" i="13"/>
  <c r="L253" i="13" s="1"/>
  <c r="K254" i="13"/>
  <c r="J254" i="13"/>
  <c r="J253" i="13" s="1"/>
  <c r="I254" i="13"/>
  <c r="H254" i="13"/>
  <c r="H253" i="13" s="1"/>
  <c r="G254" i="13"/>
  <c r="F254" i="13"/>
  <c r="F253" i="13" s="1"/>
  <c r="E254" i="13"/>
  <c r="E253" i="13" s="1"/>
  <c r="E242" i="13" s="1"/>
  <c r="D254" i="13"/>
  <c r="M253" i="13"/>
  <c r="K253" i="13"/>
  <c r="I253" i="13"/>
  <c r="G253" i="13"/>
  <c r="C252" i="13"/>
  <c r="C254" i="13" s="1"/>
  <c r="C250" i="13"/>
  <c r="O248" i="13"/>
  <c r="N248" i="13"/>
  <c r="N247" i="13" s="1"/>
  <c r="N242" i="13" s="1"/>
  <c r="M248" i="13"/>
  <c r="M247" i="13" s="1"/>
  <c r="M242" i="13" s="1"/>
  <c r="L248" i="13"/>
  <c r="L247" i="13" s="1"/>
  <c r="L242" i="13" s="1"/>
  <c r="K248" i="13"/>
  <c r="J248" i="13"/>
  <c r="J247" i="13" s="1"/>
  <c r="I248" i="13"/>
  <c r="I247" i="13" s="1"/>
  <c r="H248" i="13"/>
  <c r="H247" i="13" s="1"/>
  <c r="G248" i="13"/>
  <c r="G247" i="13" s="1"/>
  <c r="F248" i="13"/>
  <c r="O247" i="13"/>
  <c r="K247" i="13"/>
  <c r="K242" i="13" s="1"/>
  <c r="C241" i="13"/>
  <c r="C240" i="13"/>
  <c r="O239" i="13"/>
  <c r="N239" i="13"/>
  <c r="M239" i="13"/>
  <c r="L239" i="13"/>
  <c r="K239" i="13"/>
  <c r="J239" i="13"/>
  <c r="C239" i="13" s="1"/>
  <c r="I239" i="13"/>
  <c r="H239" i="13"/>
  <c r="G239" i="13"/>
  <c r="F239" i="13"/>
  <c r="E239" i="13"/>
  <c r="D239" i="13"/>
  <c r="C238" i="13"/>
  <c r="O237" i="13"/>
  <c r="N237" i="13"/>
  <c r="M237" i="13"/>
  <c r="L237" i="13"/>
  <c r="K237" i="13"/>
  <c r="J237" i="13"/>
  <c r="I237" i="13"/>
  <c r="H237" i="13"/>
  <c r="G237" i="13"/>
  <c r="F237" i="13"/>
  <c r="E237" i="13"/>
  <c r="C237" i="13" s="1"/>
  <c r="D237" i="13"/>
  <c r="C236" i="13"/>
  <c r="O235" i="13"/>
  <c r="O231" i="13" s="1"/>
  <c r="N235" i="13"/>
  <c r="M235" i="13"/>
  <c r="L235" i="13"/>
  <c r="K235" i="13"/>
  <c r="J235" i="13"/>
  <c r="I235" i="13"/>
  <c r="H235" i="13"/>
  <c r="H231" i="13" s="1"/>
  <c r="G235" i="13"/>
  <c r="G231" i="13" s="1"/>
  <c r="F235" i="13"/>
  <c r="C235" i="13" s="1"/>
  <c r="E235" i="13"/>
  <c r="D235" i="13"/>
  <c r="C234" i="13"/>
  <c r="O233" i="13"/>
  <c r="N233" i="13"/>
  <c r="N231" i="13" s="1"/>
  <c r="M233" i="13"/>
  <c r="M231" i="13" s="1"/>
  <c r="L233" i="13"/>
  <c r="L231" i="13" s="1"/>
  <c r="K233" i="13"/>
  <c r="J233" i="13"/>
  <c r="I233" i="13"/>
  <c r="I231" i="13" s="1"/>
  <c r="H233" i="13"/>
  <c r="G233" i="13"/>
  <c r="F233" i="13"/>
  <c r="F231" i="13" s="1"/>
  <c r="E233" i="13"/>
  <c r="E231" i="13" s="1"/>
  <c r="D233" i="13"/>
  <c r="C233" i="13" s="1"/>
  <c r="C232" i="13"/>
  <c r="K231" i="13"/>
  <c r="J231" i="13"/>
  <c r="C230" i="13"/>
  <c r="O229" i="13"/>
  <c r="O228" i="13" s="1"/>
  <c r="N229" i="13"/>
  <c r="M229" i="13"/>
  <c r="M228" i="13" s="1"/>
  <c r="L229" i="13"/>
  <c r="K229" i="13"/>
  <c r="K228" i="13" s="1"/>
  <c r="J229" i="13"/>
  <c r="I229" i="13"/>
  <c r="I228" i="13" s="1"/>
  <c r="H229" i="13"/>
  <c r="H228" i="13" s="1"/>
  <c r="G229" i="13"/>
  <c r="G228" i="13" s="1"/>
  <c r="F229" i="13"/>
  <c r="E229" i="13"/>
  <c r="E228" i="13" s="1"/>
  <c r="D229" i="13"/>
  <c r="N228" i="13"/>
  <c r="L228" i="13"/>
  <c r="J228" i="13"/>
  <c r="F228" i="13"/>
  <c r="D228" i="13"/>
  <c r="C227" i="13"/>
  <c r="O226" i="13"/>
  <c r="N226" i="13"/>
  <c r="N225" i="13" s="1"/>
  <c r="M226" i="13"/>
  <c r="M225" i="13" s="1"/>
  <c r="L226" i="13"/>
  <c r="L225" i="13" s="1"/>
  <c r="K226" i="13"/>
  <c r="J226" i="13"/>
  <c r="J225" i="13" s="1"/>
  <c r="I226" i="13"/>
  <c r="I225" i="13" s="1"/>
  <c r="H226" i="13"/>
  <c r="H225" i="13" s="1"/>
  <c r="G226" i="13"/>
  <c r="F226" i="13"/>
  <c r="F225" i="13" s="1"/>
  <c r="E226" i="13"/>
  <c r="E225" i="13" s="1"/>
  <c r="D226" i="13"/>
  <c r="C226" i="13" s="1"/>
  <c r="O225" i="13"/>
  <c r="K225" i="13"/>
  <c r="G225" i="13"/>
  <c r="C224" i="13"/>
  <c r="C221" i="13"/>
  <c r="O220" i="13"/>
  <c r="N220" i="13"/>
  <c r="M220" i="13"/>
  <c r="L220" i="13"/>
  <c r="K220" i="13"/>
  <c r="J220" i="13"/>
  <c r="I220" i="13"/>
  <c r="H220" i="13"/>
  <c r="G220" i="13"/>
  <c r="F220" i="13"/>
  <c r="E220" i="13"/>
  <c r="D220" i="13"/>
  <c r="C219" i="13"/>
  <c r="O218" i="13"/>
  <c r="N218" i="13"/>
  <c r="M218" i="13"/>
  <c r="L218" i="13"/>
  <c r="K218" i="13"/>
  <c r="J218" i="13"/>
  <c r="I218" i="13"/>
  <c r="H218" i="13"/>
  <c r="G218" i="13"/>
  <c r="F218" i="13"/>
  <c r="E218" i="13"/>
  <c r="D218" i="13"/>
  <c r="C217" i="13"/>
  <c r="O216" i="13"/>
  <c r="N216" i="13"/>
  <c r="M216" i="13"/>
  <c r="L216" i="13"/>
  <c r="K216" i="13"/>
  <c r="J216" i="13"/>
  <c r="I216" i="13"/>
  <c r="H216" i="13"/>
  <c r="G216" i="13"/>
  <c r="F216" i="13"/>
  <c r="E216" i="13"/>
  <c r="D216" i="13"/>
  <c r="C215" i="13"/>
  <c r="O214" i="13"/>
  <c r="N214" i="13"/>
  <c r="M214" i="13"/>
  <c r="L214" i="13"/>
  <c r="K214" i="13"/>
  <c r="J214" i="13"/>
  <c r="I214" i="13"/>
  <c r="H214" i="13"/>
  <c r="G214" i="13"/>
  <c r="E214" i="13"/>
  <c r="D214" i="13"/>
  <c r="L212" i="13"/>
  <c r="G212" i="13"/>
  <c r="C211" i="13"/>
  <c r="O210" i="13"/>
  <c r="N210" i="13"/>
  <c r="N209" i="13" s="1"/>
  <c r="N208" i="13" s="1"/>
  <c r="M210" i="13"/>
  <c r="M209" i="13" s="1"/>
  <c r="L210" i="13"/>
  <c r="K210" i="13"/>
  <c r="J210" i="13"/>
  <c r="I210" i="13"/>
  <c r="H210" i="13"/>
  <c r="G210" i="13"/>
  <c r="F210" i="13"/>
  <c r="F209" i="13" s="1"/>
  <c r="F208" i="13" s="1"/>
  <c r="E210" i="13"/>
  <c r="E209" i="13" s="1"/>
  <c r="D210" i="13"/>
  <c r="C207" i="13"/>
  <c r="O206" i="13"/>
  <c r="N206" i="13"/>
  <c r="N205" i="13" s="1"/>
  <c r="M206" i="13"/>
  <c r="L206" i="13"/>
  <c r="L205" i="13" s="1"/>
  <c r="K206" i="13"/>
  <c r="K205" i="13" s="1"/>
  <c r="J206" i="13"/>
  <c r="J205" i="13" s="1"/>
  <c r="I206" i="13"/>
  <c r="H206" i="13"/>
  <c r="H205" i="13" s="1"/>
  <c r="G206" i="13"/>
  <c r="F206" i="13"/>
  <c r="F205" i="13" s="1"/>
  <c r="E206" i="13"/>
  <c r="D206" i="13"/>
  <c r="O205" i="13"/>
  <c r="M205" i="13"/>
  <c r="I205" i="13"/>
  <c r="G205" i="13"/>
  <c r="E205" i="13"/>
  <c r="C204" i="13"/>
  <c r="O203" i="13"/>
  <c r="O202" i="13" s="1"/>
  <c r="N203" i="13"/>
  <c r="N202" i="13" s="1"/>
  <c r="M203" i="13"/>
  <c r="M202" i="13" s="1"/>
  <c r="L203" i="13"/>
  <c r="K203" i="13"/>
  <c r="K202" i="13" s="1"/>
  <c r="J203" i="13"/>
  <c r="J202" i="13" s="1"/>
  <c r="I203" i="13"/>
  <c r="I202" i="13" s="1"/>
  <c r="H203" i="13"/>
  <c r="G203" i="13"/>
  <c r="G202" i="13" s="1"/>
  <c r="F203" i="13"/>
  <c r="F202" i="13" s="1"/>
  <c r="E203" i="13"/>
  <c r="E202" i="13" s="1"/>
  <c r="D203" i="13"/>
  <c r="L202" i="13"/>
  <c r="H202" i="13"/>
  <c r="D202" i="13"/>
  <c r="C201" i="13"/>
  <c r="C200" i="13"/>
  <c r="C199" i="13"/>
  <c r="C198" i="13"/>
  <c r="C197" i="13"/>
  <c r="C196" i="13"/>
  <c r="C195" i="13"/>
  <c r="C194" i="13"/>
  <c r="C193" i="13"/>
  <c r="O192" i="13"/>
  <c r="N192" i="13"/>
  <c r="M192" i="13"/>
  <c r="L192" i="13"/>
  <c r="K192" i="13"/>
  <c r="J192" i="13"/>
  <c r="I192" i="13"/>
  <c r="H192" i="13"/>
  <c r="G192" i="13"/>
  <c r="F192" i="13"/>
  <c r="E192" i="13"/>
  <c r="D192" i="13"/>
  <c r="C191" i="13"/>
  <c r="C190" i="13"/>
  <c r="C189" i="13"/>
  <c r="C188" i="13"/>
  <c r="O187" i="13"/>
  <c r="N187" i="13"/>
  <c r="M187" i="13"/>
  <c r="L187" i="13"/>
  <c r="K187" i="13"/>
  <c r="J187" i="13"/>
  <c r="I187" i="13"/>
  <c r="H187" i="13"/>
  <c r="G187" i="13"/>
  <c r="F187" i="13"/>
  <c r="E187" i="13"/>
  <c r="D187" i="13"/>
  <c r="C186" i="13"/>
  <c r="C185" i="13"/>
  <c r="C184" i="13"/>
  <c r="C183" i="13"/>
  <c r="C182" i="13"/>
  <c r="O181" i="13"/>
  <c r="N181" i="13"/>
  <c r="M181" i="13"/>
  <c r="M180" i="13" s="1"/>
  <c r="L181" i="13"/>
  <c r="K181" i="13"/>
  <c r="K180" i="13" s="1"/>
  <c r="J181" i="13"/>
  <c r="I181" i="13"/>
  <c r="H181" i="13"/>
  <c r="G181" i="13"/>
  <c r="G180" i="13" s="1"/>
  <c r="F181" i="13"/>
  <c r="E181" i="13"/>
  <c r="E180" i="13" s="1"/>
  <c r="D181" i="13"/>
  <c r="C178" i="13"/>
  <c r="O177" i="13"/>
  <c r="N177" i="13"/>
  <c r="M177" i="13"/>
  <c r="L177" i="13"/>
  <c r="K177" i="13"/>
  <c r="J177" i="13"/>
  <c r="I177" i="13"/>
  <c r="H177" i="13"/>
  <c r="G177" i="13"/>
  <c r="F177" i="13"/>
  <c r="E177" i="13"/>
  <c r="D177" i="13"/>
  <c r="C177" i="13" s="1"/>
  <c r="C176" i="13"/>
  <c r="C175" i="13"/>
  <c r="C174" i="13"/>
  <c r="O173" i="13"/>
  <c r="N173" i="13"/>
  <c r="M173" i="13"/>
  <c r="L173" i="13"/>
  <c r="K173" i="13"/>
  <c r="J173" i="13"/>
  <c r="I173" i="13"/>
  <c r="H173" i="13"/>
  <c r="H166" i="13" s="1"/>
  <c r="G173" i="13"/>
  <c r="F173" i="13"/>
  <c r="E173" i="13"/>
  <c r="D173" i="13"/>
  <c r="C173" i="13" s="1"/>
  <c r="C172" i="13"/>
  <c r="O171" i="13"/>
  <c r="N171" i="13"/>
  <c r="M171" i="13"/>
  <c r="L171" i="13"/>
  <c r="K171" i="13"/>
  <c r="J171" i="13"/>
  <c r="I171" i="13"/>
  <c r="H171" i="13"/>
  <c r="G171" i="13"/>
  <c r="F171" i="13"/>
  <c r="F166" i="13" s="1"/>
  <c r="E171" i="13"/>
  <c r="D171" i="13"/>
  <c r="C171" i="13" s="1"/>
  <c r="C170" i="13"/>
  <c r="O169" i="13"/>
  <c r="N169" i="13"/>
  <c r="M169" i="13"/>
  <c r="L169" i="13"/>
  <c r="K169" i="13"/>
  <c r="J169" i="13"/>
  <c r="I169" i="13"/>
  <c r="H169" i="13"/>
  <c r="G169" i="13"/>
  <c r="F169" i="13"/>
  <c r="E169" i="13"/>
  <c r="D169" i="13"/>
  <c r="D166" i="13" s="1"/>
  <c r="C169" i="13"/>
  <c r="C168" i="13"/>
  <c r="O167" i="13"/>
  <c r="N167" i="13"/>
  <c r="M167" i="13"/>
  <c r="L167" i="13"/>
  <c r="K167" i="13"/>
  <c r="J167" i="13"/>
  <c r="J166" i="13" s="1"/>
  <c r="I167" i="13"/>
  <c r="I166" i="13" s="1"/>
  <c r="H167" i="13"/>
  <c r="G167" i="13"/>
  <c r="F167" i="13"/>
  <c r="E167" i="13"/>
  <c r="D167" i="13"/>
  <c r="N166" i="13"/>
  <c r="L166" i="13"/>
  <c r="C165" i="13"/>
  <c r="C164" i="13"/>
  <c r="C163" i="13"/>
  <c r="C162" i="13"/>
  <c r="C161" i="13"/>
  <c r="O160" i="13"/>
  <c r="N160" i="13"/>
  <c r="N159" i="13" s="1"/>
  <c r="M160" i="13"/>
  <c r="L160" i="13"/>
  <c r="L159" i="13" s="1"/>
  <c r="K160" i="13"/>
  <c r="J160" i="13"/>
  <c r="J159" i="13" s="1"/>
  <c r="I160" i="13"/>
  <c r="I159" i="13" s="1"/>
  <c r="H160" i="13"/>
  <c r="H159" i="13" s="1"/>
  <c r="G160" i="13"/>
  <c r="F160" i="13"/>
  <c r="F159" i="13" s="1"/>
  <c r="E160" i="13"/>
  <c r="D160" i="13"/>
  <c r="O159" i="13"/>
  <c r="M159" i="13"/>
  <c r="K159" i="13"/>
  <c r="G159" i="13"/>
  <c r="E159" i="13"/>
  <c r="C158" i="13"/>
  <c r="C157" i="13"/>
  <c r="C156" i="13"/>
  <c r="C155" i="13"/>
  <c r="O152" i="13"/>
  <c r="N152" i="13"/>
  <c r="M152" i="13"/>
  <c r="L152" i="13"/>
  <c r="K152" i="13"/>
  <c r="J152" i="13"/>
  <c r="I152" i="13"/>
  <c r="H152" i="13"/>
  <c r="G152" i="13"/>
  <c r="F152" i="13"/>
  <c r="E152" i="13"/>
  <c r="D152" i="13"/>
  <c r="C151" i="13"/>
  <c r="C150" i="13"/>
  <c r="C149" i="13"/>
  <c r="O148" i="13"/>
  <c r="N148" i="13"/>
  <c r="M148" i="13"/>
  <c r="L148" i="13"/>
  <c r="K148" i="13"/>
  <c r="J148" i="13"/>
  <c r="I148" i="13"/>
  <c r="H148" i="13"/>
  <c r="G148" i="13"/>
  <c r="F148" i="13"/>
  <c r="E148" i="13"/>
  <c r="D148" i="13"/>
  <c r="C147" i="13"/>
  <c r="C146" i="13"/>
  <c r="C145" i="13"/>
  <c r="O144" i="13"/>
  <c r="N144" i="13"/>
  <c r="M144" i="13"/>
  <c r="L144" i="13"/>
  <c r="K144" i="13"/>
  <c r="J144" i="13"/>
  <c r="I144" i="13"/>
  <c r="H144" i="13"/>
  <c r="G144" i="13"/>
  <c r="F144" i="13"/>
  <c r="E144" i="13"/>
  <c r="D144" i="13"/>
  <c r="C142" i="13"/>
  <c r="C141" i="13"/>
  <c r="C140" i="13"/>
  <c r="C139" i="13"/>
  <c r="C138" i="13"/>
  <c r="C137" i="13"/>
  <c r="C136" i="13"/>
  <c r="O135" i="13"/>
  <c r="N135" i="13"/>
  <c r="M135" i="13"/>
  <c r="L135" i="13"/>
  <c r="K135" i="13"/>
  <c r="J135" i="13"/>
  <c r="I135" i="13"/>
  <c r="H135" i="13"/>
  <c r="G135" i="13"/>
  <c r="F135" i="13"/>
  <c r="E135" i="13"/>
  <c r="D135" i="13"/>
  <c r="C134" i="13"/>
  <c r="C133" i="13"/>
  <c r="C132" i="13"/>
  <c r="C131" i="13"/>
  <c r="C130" i="13"/>
  <c r="C129" i="13"/>
  <c r="C128" i="13"/>
  <c r="C127" i="13"/>
  <c r="O126" i="13"/>
  <c r="N126" i="13"/>
  <c r="M126" i="13"/>
  <c r="L126" i="13"/>
  <c r="K126" i="13"/>
  <c r="J126" i="13"/>
  <c r="I126" i="13"/>
  <c r="H126" i="13"/>
  <c r="G126" i="13"/>
  <c r="F126" i="13"/>
  <c r="E126" i="13"/>
  <c r="D126" i="13"/>
  <c r="C126" i="13" s="1"/>
  <c r="C125" i="13"/>
  <c r="C124" i="13"/>
  <c r="C123" i="13"/>
  <c r="C122" i="13"/>
  <c r="C121" i="13"/>
  <c r="C120" i="13"/>
  <c r="O119" i="13"/>
  <c r="N119" i="13"/>
  <c r="M119" i="13"/>
  <c r="L119" i="13"/>
  <c r="K119" i="13"/>
  <c r="J119" i="13"/>
  <c r="I119" i="13"/>
  <c r="H119" i="13"/>
  <c r="G119" i="13"/>
  <c r="F119" i="13"/>
  <c r="C119" i="13" s="1"/>
  <c r="E119" i="13"/>
  <c r="D119" i="13"/>
  <c r="C118" i="13"/>
  <c r="C117" i="13"/>
  <c r="C116" i="13"/>
  <c r="C115" i="13"/>
  <c r="O114" i="13"/>
  <c r="N114" i="13"/>
  <c r="M114" i="13"/>
  <c r="L114" i="13"/>
  <c r="K114" i="13"/>
  <c r="J114" i="13"/>
  <c r="I114" i="13"/>
  <c r="H114" i="13"/>
  <c r="G114" i="13"/>
  <c r="F114" i="13"/>
  <c r="E114" i="13"/>
  <c r="D114" i="13"/>
  <c r="C113" i="13"/>
  <c r="C112" i="13"/>
  <c r="C111" i="13"/>
  <c r="O110" i="13"/>
  <c r="N110" i="13"/>
  <c r="M110" i="13"/>
  <c r="L110" i="13"/>
  <c r="K110" i="13"/>
  <c r="J110" i="13"/>
  <c r="I110" i="13"/>
  <c r="H110" i="13"/>
  <c r="G110" i="13"/>
  <c r="F110" i="13"/>
  <c r="E110" i="13"/>
  <c r="D110" i="13"/>
  <c r="C109" i="13"/>
  <c r="C108" i="13"/>
  <c r="C107" i="13"/>
  <c r="O106" i="13"/>
  <c r="N106" i="13"/>
  <c r="M106" i="13"/>
  <c r="L106" i="13"/>
  <c r="K106" i="13"/>
  <c r="J106" i="13"/>
  <c r="I106" i="13"/>
  <c r="H106" i="13"/>
  <c r="G106" i="13"/>
  <c r="F106" i="13"/>
  <c r="E106" i="13"/>
  <c r="D106" i="13"/>
  <c r="C105" i="13"/>
  <c r="C103" i="13"/>
  <c r="O102" i="13"/>
  <c r="N102" i="13"/>
  <c r="M102" i="13"/>
  <c r="L102" i="13"/>
  <c r="K102" i="13"/>
  <c r="J102" i="13"/>
  <c r="I102" i="13"/>
  <c r="H102" i="13"/>
  <c r="G102" i="13"/>
  <c r="F102" i="13"/>
  <c r="E102" i="13"/>
  <c r="D102" i="13"/>
  <c r="C101" i="13"/>
  <c r="C100" i="13"/>
  <c r="C99" i="13"/>
  <c r="C98" i="13"/>
  <c r="O97" i="13"/>
  <c r="N97" i="13"/>
  <c r="M97" i="13"/>
  <c r="L97" i="13"/>
  <c r="K97" i="13"/>
  <c r="J97" i="13"/>
  <c r="I97" i="13"/>
  <c r="H97" i="13"/>
  <c r="G97" i="13"/>
  <c r="F97" i="13"/>
  <c r="E97" i="13"/>
  <c r="D97" i="13"/>
  <c r="C96" i="13"/>
  <c r="C95" i="13"/>
  <c r="C94" i="13"/>
  <c r="C92" i="13"/>
  <c r="C91" i="13"/>
  <c r="O89" i="13"/>
  <c r="N89" i="13"/>
  <c r="M89" i="13"/>
  <c r="L89" i="13"/>
  <c r="K89" i="13"/>
  <c r="J89" i="13"/>
  <c r="I89" i="13"/>
  <c r="H89" i="13"/>
  <c r="G89" i="13"/>
  <c r="F89" i="13"/>
  <c r="D89" i="13"/>
  <c r="C88" i="13"/>
  <c r="C87" i="13"/>
  <c r="C86" i="13"/>
  <c r="O85" i="13"/>
  <c r="N85" i="13"/>
  <c r="M85" i="13"/>
  <c r="L85" i="13"/>
  <c r="K85" i="13"/>
  <c r="J85" i="13"/>
  <c r="I85" i="13"/>
  <c r="H85" i="13"/>
  <c r="G85" i="13"/>
  <c r="F85" i="13"/>
  <c r="D85" i="13"/>
  <c r="C84" i="13"/>
  <c r="C83" i="13"/>
  <c r="C81" i="13"/>
  <c r="O80" i="13"/>
  <c r="N80" i="13"/>
  <c r="M80" i="13"/>
  <c r="L80" i="13"/>
  <c r="K80" i="13"/>
  <c r="J80" i="13"/>
  <c r="I80" i="13"/>
  <c r="H80" i="13"/>
  <c r="G80" i="13"/>
  <c r="F80" i="13"/>
  <c r="E80" i="13"/>
  <c r="D80" i="13"/>
  <c r="C78" i="13"/>
  <c r="C77" i="13"/>
  <c r="C76" i="13"/>
  <c r="C75" i="13"/>
  <c r="C74" i="13"/>
  <c r="C73" i="13"/>
  <c r="O72" i="13"/>
  <c r="N72" i="13"/>
  <c r="M72" i="13"/>
  <c r="L72" i="13"/>
  <c r="K72" i="13"/>
  <c r="J72" i="13"/>
  <c r="I72" i="13"/>
  <c r="H72" i="13"/>
  <c r="G72" i="13"/>
  <c r="F72" i="13"/>
  <c r="E72" i="13"/>
  <c r="D72" i="13"/>
  <c r="C71" i="13"/>
  <c r="C70" i="13"/>
  <c r="C69" i="13"/>
  <c r="C68" i="13"/>
  <c r="O67" i="13"/>
  <c r="N67" i="13"/>
  <c r="M67" i="13"/>
  <c r="L67" i="13"/>
  <c r="K67" i="13"/>
  <c r="J67" i="13"/>
  <c r="C67" i="13" s="1"/>
  <c r="I67" i="13"/>
  <c r="H67" i="13"/>
  <c r="G67" i="13"/>
  <c r="F67" i="13"/>
  <c r="E67" i="13"/>
  <c r="D67" i="13"/>
  <c r="C66" i="13"/>
  <c r="O65" i="13"/>
  <c r="N65" i="13"/>
  <c r="M65" i="13"/>
  <c r="L65" i="13"/>
  <c r="K65" i="13"/>
  <c r="J65" i="13"/>
  <c r="I65" i="13"/>
  <c r="H65" i="13"/>
  <c r="G65" i="13"/>
  <c r="F65" i="13"/>
  <c r="E65" i="13"/>
  <c r="C65" i="13" s="1"/>
  <c r="D65" i="13"/>
  <c r="C64" i="13"/>
  <c r="C63" i="13"/>
  <c r="C62" i="13"/>
  <c r="C61" i="13"/>
  <c r="C60" i="13"/>
  <c r="O59" i="13"/>
  <c r="O58" i="13" s="1"/>
  <c r="N59" i="13"/>
  <c r="N58" i="13" s="1"/>
  <c r="M59" i="13"/>
  <c r="M58" i="13" s="1"/>
  <c r="L59" i="13"/>
  <c r="K59" i="13"/>
  <c r="K58" i="13" s="1"/>
  <c r="J59" i="13"/>
  <c r="J58" i="13" s="1"/>
  <c r="I59" i="13"/>
  <c r="H59" i="13"/>
  <c r="G59" i="13"/>
  <c r="G58" i="13" s="1"/>
  <c r="F59" i="13"/>
  <c r="E59" i="13"/>
  <c r="E58" i="13" s="1"/>
  <c r="D59" i="13"/>
  <c r="D58" i="13" s="1"/>
  <c r="L58" i="13"/>
  <c r="H58" i="13"/>
  <c r="C56" i="13"/>
  <c r="O55" i="13"/>
  <c r="O54" i="13" s="1"/>
  <c r="O53" i="13" s="1"/>
  <c r="N55" i="13"/>
  <c r="N54" i="13" s="1"/>
  <c r="N53" i="13" s="1"/>
  <c r="M55" i="13"/>
  <c r="M54" i="13" s="1"/>
  <c r="L55" i="13"/>
  <c r="L54" i="13" s="1"/>
  <c r="L53" i="13" s="1"/>
  <c r="K55" i="13"/>
  <c r="K54" i="13" s="1"/>
  <c r="K53" i="13" s="1"/>
  <c r="J55" i="13"/>
  <c r="J54" i="13" s="1"/>
  <c r="J53" i="13" s="1"/>
  <c r="I55" i="13"/>
  <c r="I54" i="13" s="1"/>
  <c r="H55" i="13"/>
  <c r="H54" i="13" s="1"/>
  <c r="H53" i="13" s="1"/>
  <c r="G55" i="13"/>
  <c r="G54" i="13" s="1"/>
  <c r="G53" i="13" s="1"/>
  <c r="F55" i="13"/>
  <c r="F54" i="13" s="1"/>
  <c r="F53" i="13" s="1"/>
  <c r="E55" i="13"/>
  <c r="E54" i="13" s="1"/>
  <c r="D55" i="13"/>
  <c r="M53" i="13"/>
  <c r="I53" i="13"/>
  <c r="E53" i="13"/>
  <c r="C52" i="13"/>
  <c r="C51" i="13"/>
  <c r="C50" i="13"/>
  <c r="C49" i="13"/>
  <c r="C48" i="13"/>
  <c r="O47" i="13"/>
  <c r="N47" i="13"/>
  <c r="M47" i="13"/>
  <c r="L47" i="13"/>
  <c r="K47" i="13"/>
  <c r="J47" i="13"/>
  <c r="I47" i="13"/>
  <c r="H47" i="13"/>
  <c r="G47" i="13"/>
  <c r="F47" i="13"/>
  <c r="C47" i="13" s="1"/>
  <c r="E47" i="13"/>
  <c r="D47" i="13"/>
  <c r="C46" i="13"/>
  <c r="C45" i="13"/>
  <c r="O44" i="13"/>
  <c r="O43" i="13" s="1"/>
  <c r="N44" i="13"/>
  <c r="N43" i="13" s="1"/>
  <c r="M44" i="13"/>
  <c r="M43" i="13" s="1"/>
  <c r="L44" i="13"/>
  <c r="L43" i="13" s="1"/>
  <c r="K44" i="13"/>
  <c r="J44" i="13"/>
  <c r="J43" i="13" s="1"/>
  <c r="I44" i="13"/>
  <c r="H44" i="13"/>
  <c r="H43" i="13" s="1"/>
  <c r="G44" i="13"/>
  <c r="G43" i="13" s="1"/>
  <c r="F44" i="13"/>
  <c r="F43" i="13" s="1"/>
  <c r="E44" i="13"/>
  <c r="E43" i="13" s="1"/>
  <c r="D44" i="13"/>
  <c r="K43" i="13"/>
  <c r="I43" i="13"/>
  <c r="C42" i="13"/>
  <c r="O41" i="13"/>
  <c r="N41" i="13"/>
  <c r="M41" i="13"/>
  <c r="L41" i="13"/>
  <c r="K41" i="13"/>
  <c r="J41" i="13"/>
  <c r="I41" i="13"/>
  <c r="H41" i="13"/>
  <c r="G41" i="13"/>
  <c r="F41" i="13"/>
  <c r="E41" i="13"/>
  <c r="D41" i="13"/>
  <c r="C41" i="13" s="1"/>
  <c r="C40" i="13"/>
  <c r="C39" i="13"/>
  <c r="C38" i="13"/>
  <c r="O37" i="13"/>
  <c r="N37" i="13"/>
  <c r="M37" i="13"/>
  <c r="L37" i="13"/>
  <c r="K37" i="13"/>
  <c r="J37" i="13"/>
  <c r="I37" i="13"/>
  <c r="H37" i="13"/>
  <c r="G37" i="13"/>
  <c r="F37" i="13"/>
  <c r="E37" i="13"/>
  <c r="D37" i="13"/>
  <c r="C37" i="13" s="1"/>
  <c r="C36" i="13"/>
  <c r="O35" i="13"/>
  <c r="N35" i="13"/>
  <c r="M35" i="13"/>
  <c r="L35" i="13"/>
  <c r="K35" i="13"/>
  <c r="J35" i="13"/>
  <c r="I35" i="13"/>
  <c r="H35" i="13"/>
  <c r="G35" i="13"/>
  <c r="F35" i="13"/>
  <c r="C35" i="13" s="1"/>
  <c r="E35" i="13"/>
  <c r="D35" i="13"/>
  <c r="C34" i="13"/>
  <c r="O33" i="13"/>
  <c r="N33" i="13"/>
  <c r="M33" i="13"/>
  <c r="L33" i="13"/>
  <c r="K33" i="13"/>
  <c r="J33" i="13"/>
  <c r="I33" i="13"/>
  <c r="H33" i="13"/>
  <c r="G33" i="13"/>
  <c r="F33" i="13"/>
  <c r="E33" i="13"/>
  <c r="D33" i="13"/>
  <c r="C33" i="13" s="1"/>
  <c r="C32" i="13"/>
  <c r="O31" i="13"/>
  <c r="N31" i="13"/>
  <c r="M31" i="13"/>
  <c r="L31" i="13"/>
  <c r="K31" i="13"/>
  <c r="K30" i="13" s="1"/>
  <c r="J31" i="13"/>
  <c r="J30" i="13" s="1"/>
  <c r="I31" i="13"/>
  <c r="H31" i="13"/>
  <c r="G31" i="13"/>
  <c r="F31" i="13"/>
  <c r="E31" i="13"/>
  <c r="D31" i="13"/>
  <c r="C29" i="13"/>
  <c r="C28" i="13"/>
  <c r="C27" i="13"/>
  <c r="C26" i="13"/>
  <c r="C25" i="13"/>
  <c r="C24" i="13"/>
  <c r="C23" i="13"/>
  <c r="O22" i="13"/>
  <c r="N22" i="13"/>
  <c r="M22" i="13"/>
  <c r="L22" i="13"/>
  <c r="K22" i="13"/>
  <c r="J22" i="13"/>
  <c r="I22" i="13"/>
  <c r="H22" i="13"/>
  <c r="G22" i="13"/>
  <c r="F22" i="13"/>
  <c r="E22" i="13"/>
  <c r="D22" i="13"/>
  <c r="C21" i="13"/>
  <c r="C20" i="13"/>
  <c r="O19" i="13"/>
  <c r="N19" i="13"/>
  <c r="M19" i="13"/>
  <c r="L19" i="13"/>
  <c r="L15" i="13" s="1"/>
  <c r="K19" i="13"/>
  <c r="J19" i="13"/>
  <c r="I19" i="13"/>
  <c r="H19" i="13"/>
  <c r="G19" i="13"/>
  <c r="F19" i="13"/>
  <c r="E19" i="13"/>
  <c r="D19" i="13"/>
  <c r="C18" i="13"/>
  <c r="C17" i="13"/>
  <c r="O16" i="13"/>
  <c r="N16" i="13"/>
  <c r="M16" i="13"/>
  <c r="L16" i="13"/>
  <c r="K16" i="13"/>
  <c r="J16" i="13"/>
  <c r="I16" i="13"/>
  <c r="H16" i="13"/>
  <c r="G16" i="13"/>
  <c r="F16" i="13"/>
  <c r="E16" i="13"/>
  <c r="D16" i="13"/>
  <c r="C14" i="13"/>
  <c r="C13" i="13"/>
  <c r="C12" i="13"/>
  <c r="C11" i="13"/>
  <c r="C9" i="13"/>
  <c r="O7" i="13"/>
  <c r="O6" i="13" s="1"/>
  <c r="N7" i="13"/>
  <c r="N6" i="13" s="1"/>
  <c r="M7" i="13"/>
  <c r="L7" i="13"/>
  <c r="L6" i="13" s="1"/>
  <c r="K7" i="13"/>
  <c r="K6" i="13" s="1"/>
  <c r="J7" i="13"/>
  <c r="J6" i="13" s="1"/>
  <c r="I7" i="13"/>
  <c r="H6" i="13"/>
  <c r="C6" i="13" s="1"/>
  <c r="G7" i="13"/>
  <c r="F7" i="13"/>
  <c r="F6" i="13" s="1"/>
  <c r="E7" i="13"/>
  <c r="D7" i="13"/>
  <c r="M6" i="13"/>
  <c r="I6" i="13"/>
  <c r="G6" i="13"/>
  <c r="E6" i="13"/>
  <c r="E286" i="13" l="1"/>
  <c r="C287" i="13"/>
  <c r="C286" i="13"/>
  <c r="G258" i="13"/>
  <c r="C278" i="13"/>
  <c r="L258" i="13"/>
  <c r="M258" i="13"/>
  <c r="C202" i="13"/>
  <c r="K179" i="13"/>
  <c r="K166" i="13"/>
  <c r="C206" i="13"/>
  <c r="E30" i="13"/>
  <c r="M30" i="13"/>
  <c r="K79" i="13"/>
  <c r="C160" i="13"/>
  <c r="E179" i="13"/>
  <c r="M179" i="13"/>
  <c r="H209" i="13"/>
  <c r="H208" i="13" s="1"/>
  <c r="C229" i="13"/>
  <c r="G242" i="13"/>
  <c r="D263" i="13"/>
  <c r="C263" i="13" s="1"/>
  <c r="F273" i="13"/>
  <c r="C273" i="13" s="1"/>
  <c r="I278" i="13"/>
  <c r="M208" i="13"/>
  <c r="O242" i="13"/>
  <c r="L30" i="13"/>
  <c r="L5" i="13" s="1"/>
  <c r="L293" i="13" s="1"/>
  <c r="C216" i="13"/>
  <c r="D231" i="13"/>
  <c r="C231" i="13" s="1"/>
  <c r="F30" i="13"/>
  <c r="N30" i="13"/>
  <c r="E166" i="13"/>
  <c r="M166" i="13"/>
  <c r="I209" i="13"/>
  <c r="I208" i="13" s="1"/>
  <c r="C212" i="13"/>
  <c r="C220" i="13"/>
  <c r="H242" i="13"/>
  <c r="C72" i="13"/>
  <c r="O209" i="13"/>
  <c r="O208" i="13" s="1"/>
  <c r="G30" i="13"/>
  <c r="O30" i="13"/>
  <c r="M79" i="13"/>
  <c r="M57" i="13" s="1"/>
  <c r="G179" i="13"/>
  <c r="J209" i="13"/>
  <c r="J208" i="13" s="1"/>
  <c r="C228" i="13"/>
  <c r="E208" i="13"/>
  <c r="C167" i="13"/>
  <c r="G209" i="13"/>
  <c r="G208" i="13" s="1"/>
  <c r="H30" i="13"/>
  <c r="C110" i="13"/>
  <c r="G166" i="13"/>
  <c r="C166" i="13" s="1"/>
  <c r="O166" i="13"/>
  <c r="C203" i="13"/>
  <c r="K209" i="13"/>
  <c r="K208" i="13" s="1"/>
  <c r="C214" i="13"/>
  <c r="J242" i="13"/>
  <c r="C89" i="13"/>
  <c r="C22" i="13"/>
  <c r="I30" i="13"/>
  <c r="I58" i="13"/>
  <c r="C106" i="13"/>
  <c r="I180" i="13"/>
  <c r="I179" i="13" s="1"/>
  <c r="C210" i="13"/>
  <c r="D209" i="13"/>
  <c r="L209" i="13"/>
  <c r="L208" i="13" s="1"/>
  <c r="C218" i="13"/>
  <c r="C259" i="13"/>
  <c r="I242" i="13"/>
  <c r="C248" i="13"/>
  <c r="F247" i="13"/>
  <c r="C247" i="13" s="1"/>
  <c r="N180" i="13"/>
  <c r="N179" i="13" s="1"/>
  <c r="N293" i="13" s="1"/>
  <c r="C192" i="13"/>
  <c r="F180" i="13"/>
  <c r="F179" i="13" s="1"/>
  <c r="O180" i="13"/>
  <c r="O179" i="13" s="1"/>
  <c r="C187" i="13"/>
  <c r="L180" i="13"/>
  <c r="L179" i="13" s="1"/>
  <c r="J180" i="13"/>
  <c r="J179" i="13" s="1"/>
  <c r="H180" i="13"/>
  <c r="H179" i="13" s="1"/>
  <c r="C181" i="13"/>
  <c r="D180" i="13"/>
  <c r="C152" i="13"/>
  <c r="C148" i="13"/>
  <c r="C144" i="13"/>
  <c r="C135" i="13"/>
  <c r="N79" i="13"/>
  <c r="N57" i="13" s="1"/>
  <c r="E79" i="13"/>
  <c r="E57" i="13" s="1"/>
  <c r="C114" i="13"/>
  <c r="C102" i="13"/>
  <c r="O79" i="13"/>
  <c r="O57" i="13" s="1"/>
  <c r="I79" i="13"/>
  <c r="I57" i="13" s="1"/>
  <c r="C97" i="13"/>
  <c r="L79" i="13"/>
  <c r="L57" i="13" s="1"/>
  <c r="J79" i="13"/>
  <c r="J57" i="13" s="1"/>
  <c r="H79" i="13"/>
  <c r="H57" i="13" s="1"/>
  <c r="C85" i="13"/>
  <c r="G79" i="13"/>
  <c r="G57" i="13" s="1"/>
  <c r="F79" i="13"/>
  <c r="C80" i="13"/>
  <c r="C59" i="13"/>
  <c r="F58" i="13"/>
  <c r="C55" i="13"/>
  <c r="D54" i="13"/>
  <c r="D53" i="13" s="1"/>
  <c r="C53" i="13" s="1"/>
  <c r="C31" i="13"/>
  <c r="D30" i="13"/>
  <c r="F15" i="13"/>
  <c r="N15" i="13"/>
  <c r="J15" i="13"/>
  <c r="J5" i="13" s="1"/>
  <c r="J293" i="13" s="1"/>
  <c r="H15" i="13"/>
  <c r="H5" i="13" s="1"/>
  <c r="C19" i="13"/>
  <c r="D15" i="13"/>
  <c r="N5" i="13"/>
  <c r="F5" i="13"/>
  <c r="O15" i="13"/>
  <c r="E15" i="13"/>
  <c r="M15" i="13"/>
  <c r="K15" i="13"/>
  <c r="K5" i="13" s="1"/>
  <c r="I15" i="13"/>
  <c r="I5" i="13" s="1"/>
  <c r="G15" i="13"/>
  <c r="G5" i="13" s="1"/>
  <c r="G293" i="13" s="1"/>
  <c r="C7" i="13"/>
  <c r="C16" i="13"/>
  <c r="D6" i="13"/>
  <c r="C44" i="13"/>
  <c r="D43" i="13"/>
  <c r="C43" i="13" s="1"/>
  <c r="C58" i="13"/>
  <c r="C54" i="13"/>
  <c r="D79" i="13"/>
  <c r="D159" i="13"/>
  <c r="C159" i="13" s="1"/>
  <c r="D205" i="13"/>
  <c r="C205" i="13" s="1"/>
  <c r="D225" i="13"/>
  <c r="C225" i="13" s="1"/>
  <c r="D253" i="13"/>
  <c r="K293" i="13" l="1"/>
  <c r="H293" i="13"/>
  <c r="C253" i="13"/>
  <c r="D242" i="13"/>
  <c r="E293" i="13"/>
  <c r="C209" i="13"/>
  <c r="D208" i="13"/>
  <c r="C208" i="13" s="1"/>
  <c r="E5" i="13"/>
  <c r="O5" i="13"/>
  <c r="O293" i="13" s="1"/>
  <c r="I293" i="13"/>
  <c r="F258" i="13"/>
  <c r="D258" i="13"/>
  <c r="C258" i="13" s="1"/>
  <c r="M5" i="13"/>
  <c r="M293" i="13" s="1"/>
  <c r="C30" i="13"/>
  <c r="K57" i="13"/>
  <c r="F242" i="13"/>
  <c r="C180" i="13"/>
  <c r="D179" i="13"/>
  <c r="C179" i="13" s="1"/>
  <c r="F57" i="13"/>
  <c r="C79" i="13"/>
  <c r="C15" i="13"/>
  <c r="D57" i="13"/>
  <c r="D5" i="13"/>
  <c r="D293" i="13" l="1"/>
  <c r="C242" i="13"/>
  <c r="C57" i="13"/>
  <c r="F293" i="13"/>
  <c r="C293" i="13" s="1"/>
  <c r="C5" i="13"/>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sharedStrings.xml><?xml version="1.0" encoding="utf-8"?>
<sst xmlns="http://schemas.openxmlformats.org/spreadsheetml/2006/main" count="538" uniqueCount="497">
  <si>
    <t>Contribuciones de mejoras</t>
  </si>
  <si>
    <t>DESCRIPCIÓN</t>
  </si>
  <si>
    <t>IMPUESTOS</t>
  </si>
  <si>
    <t>Otros Impuestos</t>
  </si>
  <si>
    <t>CUOTAS Y APORTACIONES DE SEGURIDAD SOCIAL</t>
  </si>
  <si>
    <t>CONTRIBUCIONES DE MEJORAS</t>
  </si>
  <si>
    <t>PRODUCTOS</t>
  </si>
  <si>
    <t>Productos de capital</t>
  </si>
  <si>
    <t>APROVECHAMIENTOS</t>
  </si>
  <si>
    <t>Otros aprovechamientos</t>
  </si>
  <si>
    <t>PARTICIPACIONES Y APORTACIONES</t>
  </si>
  <si>
    <t>Participaciones</t>
  </si>
  <si>
    <t>Convenios</t>
  </si>
  <si>
    <t>INGRESOS DERIVADOS DE FINANCIAMIENTO</t>
  </si>
  <si>
    <t>Donativos</t>
  </si>
  <si>
    <t>CRI/LI</t>
  </si>
  <si>
    <t>INGRESO ESTIMADO ANUAL</t>
  </si>
  <si>
    <t>ENERO</t>
  </si>
  <si>
    <t>FEBRERO</t>
  </si>
  <si>
    <t>MARZO</t>
  </si>
  <si>
    <t>ABRIL</t>
  </si>
  <si>
    <t>MAYO</t>
  </si>
  <si>
    <t>JUNIO</t>
  </si>
  <si>
    <t>JULIO</t>
  </si>
  <si>
    <t>AGOSTO</t>
  </si>
  <si>
    <t>SEPTIEMBRE</t>
  </si>
  <si>
    <t>OCTUBRE</t>
  </si>
  <si>
    <t>NOVIEMBRE</t>
  </si>
  <si>
    <t>DICIEMBRE</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</si>
  <si>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</si>
  <si>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</si>
  <si>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</si>
  <si>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</si>
  <si>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</si>
  <si>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</si>
  <si>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</si>
  <si>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</si>
  <si>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</si>
  <si>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</si>
  <si>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</si>
  <si>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</si>
  <si>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</si>
  <si>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</si>
  <si>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</si>
  <si>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</si>
  <si>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</si>
  <si>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</si>
  <si>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</si>
  <si>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</si>
  <si>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</si>
  <si>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</si>
  <si>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</si>
  <si>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</si>
  <si>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</si>
  <si>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</si>
  <si>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</si>
  <si>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</si>
  <si>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</si>
  <si>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</si>
  <si>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</si>
  <si>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</si>
  <si>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</si>
  <si>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</si>
  <si>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</si>
  <si>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</si>
  <si>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</si>
  <si>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</si>
  <si>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</si>
  <si>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</si>
  <si>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</si>
  <si>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</si>
  <si>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</si>
  <si>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</si>
  <si>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</si>
  <si>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</si>
  <si>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</si>
  <si>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</si>
  <si>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</si>
  <si>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</si>
  <si>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</si>
  <si>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</si>
  <si>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</si>
  <si>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</si>
  <si>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</si>
  <si>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</si>
  <si>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</si>
  <si>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</si>
  <si>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</si>
  <si>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</si>
  <si>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</si>
  <si>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</si>
  <si>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</si>
  <si>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</si>
  <si>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</si>
  <si>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</si>
  <si>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</si>
  <si>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</si>
  <si>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</si>
  <si>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</si>
  <si>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</si>
  <si>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</si>
  <si>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</si>
  <si>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</si>
  <si>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</si>
  <si>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</si>
  <si>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</si>
  <si>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</si>
  <si>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</si>
  <si>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</si>
  <si>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</si>
  <si>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</si>
  <si>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</si>
  <si>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</si>
  <si>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</si>
  <si>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</si>
  <si>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</si>
  <si>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</si>
  <si>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</si>
  <si>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</si>
  <si>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</si>
  <si>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</si>
  <si>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</si>
  <si>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</si>
  <si>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</si>
  <si>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</si>
  <si>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</si>
  <si>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</si>
  <si>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</si>
  <si>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</si>
  <si>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</si>
  <si>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</si>
  <si>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</si>
  <si>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</si>
  <si>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</si>
  <si>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</si>
  <si>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</si>
  <si>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</si>
  <si>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</si>
  <si>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</si>
  <si>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</si>
  <si>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</si>
  <si>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</si>
  <si>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</si>
  <si>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</si>
  <si>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</si>
  <si>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</si>
  <si>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</si>
  <si>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</si>
  <si>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</si>
  <si>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</si>
  <si>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</si>
  <si>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</si>
  <si>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</si>
  <si>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</si>
  <si>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</si>
  <si>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</si>
  <si>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</si>
  <si>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</si>
  <si>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</si>
  <si>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</si>
  <si>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</si>
  <si>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</si>
  <si>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</si>
  <si>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</si>
  <si>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</si>
  <si>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</si>
  <si>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</si>
  <si>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</si>
  <si>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</si>
  <si>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</si>
  <si>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</si>
  <si>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</si>
  <si>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</si>
  <si>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</si>
  <si>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</si>
  <si>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</si>
  <si>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</si>
  <si>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</si>
  <si>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</si>
  <si>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</si>
  <si>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</si>
  <si>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</si>
  <si>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</si>
  <si>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</si>
  <si>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</si>
  <si>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</si>
  <si>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</si>
  <si>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</si>
  <si>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</si>
  <si>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</si>
  <si>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</si>
  <si>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</si>
  <si>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</si>
  <si>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</si>
  <si>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</si>
  <si>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</si>
  <si>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</si>
  <si>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</si>
  <si>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</si>
  <si>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</si>
  <si>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</si>
  <si>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</si>
  <si>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</si>
  <si>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</si>
  <si>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</si>
  <si>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</si>
  <si>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</si>
  <si>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</si>
  <si>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</si>
  <si>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</si>
  <si>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</si>
  <si>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</si>
  <si>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</si>
  <si>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</si>
  <si>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</si>
  <si>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</si>
  <si>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</si>
  <si>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</si>
  <si>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</si>
  <si>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</si>
  <si>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</si>
  <si>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</si>
  <si>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</si>
  <si>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</si>
  <si>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</si>
  <si>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</si>
  <si>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</si>
  <si>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</si>
  <si>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</si>
  <si>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</si>
  <si>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</si>
  <si>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</si>
  <si>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</si>
  <si>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</si>
  <si>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</si>
  <si>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</si>
  <si>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</si>
  <si>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</si>
  <si>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</si>
  <si>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</si>
  <si>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</si>
  <si>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</si>
  <si>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</si>
  <si>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</si>
  <si>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</si>
  <si>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</si>
  <si>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</si>
  <si>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</si>
  <si>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</si>
  <si>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</si>
  <si>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</si>
  <si>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</si>
  <si>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</si>
  <si>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</si>
  <si>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</si>
  <si>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Otros Convenios</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</si>
  <si>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</si>
  <si>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</si>
  <si>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</si>
  <si>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</si>
  <si>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</si>
  <si>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</si>
  <si>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</si>
  <si>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</si>
  <si>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</si>
  <si>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</si>
  <si>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</si>
  <si>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</si>
  <si>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</si>
  <si>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</si>
  <si>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</si>
  <si>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</si>
  <si>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</si>
  <si>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</si>
  <si>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</si>
  <si>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</si>
  <si>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</si>
  <si>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</si>
  <si>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</si>
  <si>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</si>
  <si>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</si>
  <si>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</si>
  <si>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</si>
  <si>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</si>
  <si>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</si>
  <si>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</si>
  <si>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</si>
  <si>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</si>
  <si>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</si>
  <si>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</si>
  <si>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</si>
  <si>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</si>
  <si>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</si>
  <si>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</si>
  <si>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</si>
  <si>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</si>
  <si>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</si>
  <si>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</si>
  <si>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</si>
  <si>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</si>
  <si>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</si>
  <si>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</si>
  <si>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</si>
  <si>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</si>
  <si>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</si>
  <si>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</si>
  <si>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</si>
  <si>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</si>
  <si>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</si>
  <si>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</si>
  <si>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</si>
  <si>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</si>
  <si>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</si>
  <si>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</si>
  <si>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</si>
  <si>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</si>
  <si>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</si>
  <si>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</si>
  <si>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</si>
  <si>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</si>
  <si>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</si>
  <si>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</si>
  <si>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</si>
  <si>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</si>
  <si>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</si>
  <si>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</si>
  <si>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</si>
  <si>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</si>
  <si>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</si>
  <si>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</si>
  <si>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</si>
  <si>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</si>
  <si>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</si>
  <si>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</si>
  <si>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</si>
  <si>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</si>
  <si>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</si>
  <si>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</si>
  <si>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</si>
  <si>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</si>
  <si>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</si>
  <si>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</si>
  <si>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</si>
  <si>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</si>
  <si>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</si>
  <si>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</si>
  <si>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</si>
  <si>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</si>
  <si>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</si>
  <si>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</si>
  <si>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</si>
  <si>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</si>
  <si>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</si>
  <si>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</si>
  <si>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</si>
  <si>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</si>
  <si>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</si>
  <si>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</si>
  <si>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</si>
  <si>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</si>
  <si>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</si>
  <si>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</si>
  <si>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</si>
  <si>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</si>
  <si>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</si>
  <si>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</si>
  <si>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</si>
  <si>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</si>
  <si>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</si>
  <si>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</si>
  <si>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</si>
  <si>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</si>
  <si>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</si>
  <si>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</si>
  <si>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</si>
  <si>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</si>
  <si>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</si>
  <si>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</si>
  <si>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</si>
  <si>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</si>
  <si>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</si>
  <si>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</si>
  <si>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</si>
  <si>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</si>
  <si>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</si>
  <si>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</si>
  <si>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</si>
  <si>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</si>
  <si>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</si>
  <si>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</si>
  <si>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</si>
  <si>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</si>
  <si>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</si>
  <si>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</si>
  <si>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</si>
  <si>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</si>
  <si>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</si>
  <si>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</si>
  <si>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</si>
  <si>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</si>
  <si>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</si>
  <si>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</si>
  <si>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</si>
  <si>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</si>
  <si>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</si>
  <si>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</si>
  <si>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</si>
  <si>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</si>
  <si>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</si>
  <si>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</si>
  <si>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</si>
  <si>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</si>
  <si>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</si>
  <si>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</si>
  <si>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</si>
  <si>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</si>
  <si>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</si>
  <si>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</si>
  <si>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</si>
  <si>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</si>
  <si>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</si>
  <si>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</si>
  <si>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</si>
  <si>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</si>
  <si>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</si>
  <si>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</si>
  <si>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</si>
  <si>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</si>
  <si>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</si>
  <si>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</si>
  <si>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</si>
  <si>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</si>
  <si>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</si>
  <si>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</si>
  <si>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</si>
  <si>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</si>
  <si>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</si>
  <si>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</si>
  <si>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</si>
  <si>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</si>
  <si>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</si>
  <si>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</si>
  <si>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</si>
  <si>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</si>
  <si>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</si>
  <si>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</si>
  <si>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</si>
  <si>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</si>
  <si>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</si>
  <si>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</si>
  <si>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</si>
  <si>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</si>
  <si>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</si>
  <si>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</si>
  <si>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</si>
  <si>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</si>
  <si>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</si>
  <si>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</si>
  <si>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</si>
  <si>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</si>
  <si>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</si>
  <si>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</si>
  <si>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</si>
  <si>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</si>
  <si>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</si>
  <si>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</si>
  <si>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</si>
  <si>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</si>
  <si>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</si>
  <si>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</si>
  <si>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</si>
  <si>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</si>
  <si>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</si>
  <si>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</si>
  <si>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</si>
  <si>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</si>
  <si>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</si>
  <si>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</si>
  <si>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</si>
  <si>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</si>
  <si>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</si>
  <si>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</si>
  <si>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</si>
  <si>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</si>
  <si>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</si>
  <si>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</si>
  <si>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</si>
  <si>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</si>
  <si>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</si>
  <si>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</si>
  <si>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</si>
  <si>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</si>
  <si>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</si>
  <si>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</si>
  <si>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7.2.1</t>
  </si>
  <si>
    <t>……………………………………………………………………………………………………………………………………………………………………………………………………………………………………………………………………………………………………………………………………………………………………………………………………………………………..</t>
  </si>
  <si>
    <t>CALENDARIO DE INGRESOS BASE MENSUAL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</si>
</sst>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000"/>
    <numFmt numFmtId="165" formatCode="_-[$€]* #,##0.00_-;\-[$€]* #,##0.00_-;_-[$€]* &quot;-&quot;??_-;_-@_-"/>
    <numFmt numFmtId="166" formatCode="0_ ;\-0\ "/>
  </numFmts>
  <fonts count="33"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sz val="11"/>
      <color indexed="9"/>
      <name val="Calibri"/>
      <family val="2"/>
    </font>
    <font>
      <b/>
      <sz val="18"/>
      <color indexed="62"/>
      <name val="Cambria"/>
      <family val="2"/>
    </font>
    <font>
      <sz val="10"/>
      <name val="Arial"/>
      <family val="2"/>
    </font>
    <font>
      <b/>
      <sz val="12"/>
      <name val="Calibri"/>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2"/>
      <name val="Calibri"/>
      <family val="2"/>
      <scheme val="minor"/>
    </font>
    <font>
      <b/>
      <sz val="1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b/>
      <sz val="20"/>
      <color theme="1"/>
      <name val="Calibri"/>
      <family val="2"/>
      <scheme val="minor"/>
    </font>
  </fonts>
  <fills count="1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6" tint="0.79998168889431442"/>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medium">
        <color theme="0"/>
      </left>
      <right style="thin">
        <color theme="0" tint="-0.499984740745262"/>
      </right>
      <top style="thin">
        <color theme="0" tint="-0.499984740745262"/>
      </top>
      <bottom style="medium">
        <color theme="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right style="medium">
        <color theme="0"/>
      </right>
      <top/>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4"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4"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4"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4"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4"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4" fillId="12" borderId="0" applyNumberFormat="0" applyBorder="0" applyAlignment="0" applyProtection="0"/>
    <xf numFmtId="165" fontId="1" fillId="0" borderId="0" applyFont="0" applyFill="0" applyBorder="0" applyAlignment="0" applyProtection="0"/>
    <xf numFmtId="0" fontId="1" fillId="0" borderId="0"/>
    <xf numFmtId="0" fontId="18" fillId="0" borderId="0"/>
    <xf numFmtId="0" fontId="16" fillId="0" borderId="0"/>
    <xf numFmtId="9" fontId="1" fillId="0" borderId="0" applyFont="0" applyFill="0" applyBorder="0" applyAlignment="0" applyProtection="0"/>
    <xf numFmtId="0" fontId="15" fillId="0" borderId="0" applyNumberFormat="0" applyFill="0" applyBorder="0" applyAlignment="0" applyProtection="0"/>
  </cellStyleXfs>
  <cellXfs count="102">
    <xf numFmtId="0" fontId="0" fillId="0" borderId="0" xfId="0"/>
    <xf numFmtId="0" fontId="23" fillId="14" borderId="1" xfId="0" applyFont="1" applyFill="1" applyBorder="1" applyAlignment="1" applyProtection="1">
      <alignment horizontal="left" vertical="center" wrapText="1"/>
    </xf>
    <xf numFmtId="41" fontId="24" fillId="14" borderId="1" xfId="0" applyNumberFormat="1" applyFont="1" applyFill="1" applyBorder="1" applyAlignment="1" applyProtection="1">
      <alignment vertical="center"/>
    </xf>
    <xf numFmtId="41" fontId="23" fillId="14" borderId="1" xfId="0" applyNumberFormat="1" applyFont="1" applyFill="1" applyBorder="1" applyAlignment="1" applyProtection="1">
      <alignment horizontal="right" vertical="center"/>
    </xf>
    <xf numFmtId="0" fontId="24" fillId="15" borderId="1" xfId="0" applyFont="1" applyFill="1" applyBorder="1" applyAlignment="1" applyProtection="1">
      <alignment horizontal="left" vertical="center" wrapText="1"/>
    </xf>
    <xf numFmtId="41" fontId="24" fillId="15" borderId="1" xfId="0" applyNumberFormat="1" applyFont="1" applyFill="1" applyBorder="1" applyAlignment="1" applyProtection="1">
      <alignment vertical="center"/>
    </xf>
    <xf numFmtId="41" fontId="25" fillId="15" borderId="1" xfId="0" applyNumberFormat="1" applyFont="1" applyFill="1" applyBorder="1" applyAlignment="1" applyProtection="1">
      <alignment horizontal="right" vertical="center"/>
    </xf>
    <xf numFmtId="41" fontId="19" fillId="16" borderId="1" xfId="0" applyNumberFormat="1" applyFont="1" applyFill="1" applyBorder="1" applyAlignment="1" applyProtection="1">
      <alignment vertical="center"/>
    </xf>
    <xf numFmtId="41" fontId="22" fillId="16" borderId="1" xfId="0" applyNumberFormat="1" applyFont="1" applyFill="1" applyBorder="1" applyAlignment="1" applyProtection="1">
      <alignment horizontal="right" vertical="center"/>
    </xf>
    <xf numFmtId="0" fontId="26" fillId="0" borderId="1" xfId="0" applyFont="1" applyFill="1" applyBorder="1" applyAlignment="1" applyProtection="1">
      <alignment horizontal="left" vertical="center" wrapText="1"/>
    </xf>
    <xf numFmtId="41" fontId="24" fillId="15" borderId="1" xfId="0" applyNumberFormat="1" applyFont="1" applyFill="1" applyBorder="1" applyAlignment="1" applyProtection="1">
      <alignment horizontal="right" vertical="center"/>
    </xf>
    <xf numFmtId="41" fontId="0" fillId="0" borderId="1" xfId="0" applyNumberFormat="1" applyBorder="1" applyAlignment="1" applyProtection="1">
      <alignment horizontal="right"/>
      <protection locked="0"/>
    </xf>
    <xf numFmtId="41" fontId="24" fillId="0" borderId="1" xfId="0" applyNumberFormat="1" applyFont="1" applyFill="1" applyBorder="1" applyAlignment="1" applyProtection="1">
      <alignment horizontal="right" vertical="center"/>
    </xf>
    <xf numFmtId="41" fontId="19" fillId="16" borderId="1" xfId="0" applyNumberFormat="1" applyFont="1" applyFill="1" applyBorder="1" applyAlignment="1" applyProtection="1">
      <alignment horizontal="right" vertical="center"/>
    </xf>
    <xf numFmtId="41" fontId="0" fillId="0" borderId="1" xfId="0" applyNumberFormat="1" applyFont="1" applyBorder="1" applyAlignment="1" applyProtection="1">
      <alignment horizontal="right" vertical="center"/>
      <protection locked="0"/>
    </xf>
    <xf numFmtId="41" fontId="0" fillId="0" borderId="1" xfId="0" applyNumberFormat="1" applyFont="1" applyBorder="1" applyAlignment="1" applyProtection="1">
      <alignment horizontal="right"/>
      <protection locked="0"/>
    </xf>
    <xf numFmtId="3" fontId="24" fillId="15" borderId="1" xfId="0" applyNumberFormat="1" applyFont="1" applyFill="1" applyBorder="1" applyAlignment="1" applyProtection="1">
      <alignment vertical="center"/>
    </xf>
    <xf numFmtId="41" fontId="24" fillId="16" borderId="1" xfId="0" applyNumberFormat="1" applyFont="1" applyFill="1" applyBorder="1" applyAlignment="1" applyProtection="1">
      <alignment horizontal="right" vertical="center"/>
    </xf>
    <xf numFmtId="0" fontId="27" fillId="16" borderId="1" xfId="0" applyFont="1" applyFill="1" applyBorder="1" applyAlignment="1" applyProtection="1">
      <alignment horizontal="left" vertical="center" wrapText="1"/>
    </xf>
    <xf numFmtId="41" fontId="0" fillId="0" borderId="1" xfId="0" applyNumberFormat="1" applyFont="1" applyFill="1" applyBorder="1" applyAlignment="1" applyProtection="1">
      <alignment horizontal="right" vertical="center"/>
      <protection locked="0"/>
    </xf>
    <xf numFmtId="41" fontId="28" fillId="15" borderId="1" xfId="0" applyNumberFormat="1" applyFont="1" applyFill="1" applyBorder="1" applyAlignment="1" applyProtection="1">
      <alignment horizontal="right" vertical="center"/>
    </xf>
    <xf numFmtId="0" fontId="29" fillId="16" borderId="1" xfId="0" applyFont="1" applyFill="1" applyBorder="1" applyAlignment="1" applyProtection="1">
      <alignment horizontal="left" vertical="center" wrapText="1"/>
    </xf>
    <xf numFmtId="166" fontId="23" fillId="14" borderId="1" xfId="0" applyNumberFormat="1" applyFont="1" applyFill="1" applyBorder="1" applyAlignment="1" applyProtection="1">
      <alignment horizontal="left" vertical="center"/>
    </xf>
    <xf numFmtId="41" fontId="24" fillId="14" borderId="1" xfId="0" applyNumberFormat="1" applyFont="1" applyFill="1" applyBorder="1" applyAlignment="1" applyProtection="1">
      <alignment horizontal="right" vertical="center" wrapText="1"/>
    </xf>
    <xf numFmtId="41" fontId="24" fillId="14" borderId="1" xfId="0" applyNumberFormat="1" applyFont="1" applyFill="1" applyBorder="1" applyAlignment="1" applyProtection="1">
      <alignment horizontal="right" vertical="center"/>
    </xf>
    <xf numFmtId="41" fontId="24" fillId="0" borderId="1" xfId="0" applyNumberFormat="1" applyFont="1" applyFill="1" applyBorder="1" applyAlignment="1" applyProtection="1">
      <alignment horizontal="right" vertical="center"/>
      <protection locked="0"/>
    </xf>
    <xf numFmtId="0" fontId="23" fillId="14" borderId="1" xfId="0" applyNumberFormat="1" applyFont="1" applyFill="1" applyBorder="1" applyAlignment="1" applyProtection="1">
      <alignment horizontal="left" vertical="center" wrapText="1"/>
    </xf>
    <xf numFmtId="0" fontId="23" fillId="14" borderId="1" xfId="0" applyNumberFormat="1" applyFont="1" applyFill="1" applyBorder="1" applyAlignment="1" applyProtection="1">
      <alignment horizontal="left" vertical="center"/>
    </xf>
    <xf numFmtId="0" fontId="24" fillId="15" borderId="1" xfId="0" applyFont="1" applyFill="1" applyBorder="1" applyAlignment="1" applyProtection="1">
      <alignment vertical="center" wrapText="1"/>
    </xf>
    <xf numFmtId="41" fontId="29" fillId="16" borderId="1" xfId="0" applyNumberFormat="1" applyFont="1" applyFill="1" applyBorder="1" applyAlignment="1" applyProtection="1">
      <alignment horizontal="right" vertical="center" wrapText="1"/>
    </xf>
    <xf numFmtId="0" fontId="26" fillId="0" borderId="1" xfId="0" applyFont="1" applyFill="1" applyBorder="1" applyAlignment="1" applyProtection="1">
      <alignment horizontal="justify" vertical="center" wrapText="1"/>
    </xf>
    <xf numFmtId="41" fontId="0" fillId="16" borderId="1" xfId="0" applyNumberFormat="1" applyFont="1" applyFill="1" applyBorder="1" applyAlignment="1" applyProtection="1">
      <alignment vertical="center"/>
    </xf>
    <xf numFmtId="0" fontId="20" fillId="0" borderId="1" xfId="0" applyFont="1" applyBorder="1" applyAlignment="1" applyProtection="1">
      <alignment vertical="center" wrapText="1"/>
    </xf>
    <xf numFmtId="41" fontId="0" fillId="0" borderId="1" xfId="0" applyNumberFormat="1" applyFont="1" applyFill="1" applyBorder="1" applyAlignment="1" applyProtection="1">
      <alignment horizontal="right"/>
      <protection locked="0"/>
    </xf>
    <xf numFmtId="0" fontId="26" fillId="0" borderId="1" xfId="0" applyFont="1" applyFill="1" applyBorder="1" applyAlignment="1" applyProtection="1">
      <alignment vertical="center" wrapText="1"/>
    </xf>
    <xf numFmtId="41" fontId="0" fillId="0" borderId="1" xfId="0" applyNumberFormat="1" applyFont="1" applyBorder="1" applyProtection="1"/>
    <xf numFmtId="41" fontId="29" fillId="16" borderId="1" xfId="0" applyNumberFormat="1" applyFont="1" applyFill="1" applyBorder="1" applyAlignment="1" applyProtection="1">
      <alignment vertical="center" wrapText="1"/>
    </xf>
    <xf numFmtId="41" fontId="0" fillId="16" borderId="1" xfId="0" applyNumberFormat="1" applyFont="1" applyFill="1" applyBorder="1" applyAlignment="1" applyProtection="1">
      <alignment horizontal="right" vertical="center"/>
    </xf>
    <xf numFmtId="41" fontId="28" fillId="0" borderId="1" xfId="0" applyNumberFormat="1" applyFont="1" applyFill="1" applyBorder="1" applyAlignment="1" applyProtection="1">
      <alignment horizontal="right" vertical="center"/>
    </xf>
    <xf numFmtId="41" fontId="24" fillId="15" borderId="1" xfId="0" applyNumberFormat="1" applyFont="1" applyFill="1" applyBorder="1" applyAlignment="1" applyProtection="1">
      <alignment horizontal="right" vertical="center"/>
      <protection locked="0"/>
    </xf>
    <xf numFmtId="0" fontId="29" fillId="15" borderId="1" xfId="0" applyFont="1" applyFill="1" applyBorder="1" applyAlignment="1" applyProtection="1">
      <alignment vertical="center" wrapText="1"/>
    </xf>
    <xf numFmtId="41" fontId="19" fillId="15" borderId="1" xfId="0" applyNumberFormat="1" applyFont="1" applyFill="1" applyBorder="1" applyAlignment="1" applyProtection="1">
      <alignment vertical="center"/>
    </xf>
    <xf numFmtId="41" fontId="19" fillId="15" borderId="1" xfId="0" applyNumberFormat="1" applyFont="1" applyFill="1" applyBorder="1" applyAlignment="1" applyProtection="1">
      <alignment horizontal="right" vertical="center"/>
    </xf>
    <xf numFmtId="3" fontId="19" fillId="16" borderId="1" xfId="0" applyNumberFormat="1" applyFont="1" applyFill="1" applyBorder="1" applyAlignment="1" applyProtection="1">
      <alignment vertical="center" wrapText="1"/>
    </xf>
    <xf numFmtId="41" fontId="28" fillId="0" borderId="1" xfId="0" applyNumberFormat="1" applyFont="1" applyFill="1" applyBorder="1" applyAlignment="1" applyProtection="1">
      <alignment horizontal="right" vertical="center" wrapText="1"/>
      <protection locked="0"/>
    </xf>
    <xf numFmtId="0" fontId="30" fillId="0" borderId="1" xfId="0" applyFont="1" applyFill="1" applyBorder="1" applyAlignment="1" applyProtection="1">
      <alignment horizontal="left" vertical="center" wrapText="1"/>
    </xf>
    <xf numFmtId="0" fontId="29" fillId="16" borderId="1" xfId="0" applyFont="1" applyFill="1" applyBorder="1" applyAlignment="1" applyProtection="1">
      <alignment vertical="center" wrapText="1"/>
    </xf>
    <xf numFmtId="166" fontId="23" fillId="14" borderId="1" xfId="0" applyNumberFormat="1" applyFont="1" applyFill="1" applyBorder="1" applyAlignment="1" applyProtection="1">
      <alignment horizontal="left" vertical="center" wrapText="1"/>
    </xf>
    <xf numFmtId="41" fontId="29" fillId="16" borderId="1" xfId="0" applyNumberFormat="1" applyFont="1" applyFill="1" applyBorder="1" applyAlignment="1" applyProtection="1">
      <alignment vertical="center"/>
    </xf>
    <xf numFmtId="41" fontId="29" fillId="16" borderId="1" xfId="0" applyNumberFormat="1" applyFont="1" applyFill="1" applyBorder="1" applyAlignment="1" applyProtection="1">
      <alignment horizontal="right" vertical="center"/>
    </xf>
    <xf numFmtId="41" fontId="31" fillId="0" borderId="1" xfId="0" applyNumberFormat="1" applyFont="1" applyBorder="1" applyAlignment="1" applyProtection="1">
      <alignment horizontal="right" vertical="center"/>
      <protection locked="0"/>
    </xf>
    <xf numFmtId="41" fontId="23" fillId="14" borderId="1" xfId="0" applyNumberFormat="1" applyFont="1" applyFill="1" applyBorder="1" applyAlignment="1" applyProtection="1">
      <alignment vertical="center"/>
    </xf>
    <xf numFmtId="0" fontId="23" fillId="14" borderId="2" xfId="0" applyFont="1" applyFill="1" applyBorder="1" applyAlignment="1" applyProtection="1">
      <alignment horizontal="center" vertical="center" wrapText="1"/>
    </xf>
    <xf numFmtId="41" fontId="23" fillId="14" borderId="3" xfId="0" applyNumberFormat="1" applyFont="1" applyFill="1" applyBorder="1" applyAlignment="1" applyProtection="1">
      <alignment horizontal="right" vertical="center"/>
    </xf>
    <xf numFmtId="41" fontId="25" fillId="15" borderId="3" xfId="0" applyNumberFormat="1" applyFont="1" applyFill="1" applyBorder="1" applyAlignment="1" applyProtection="1">
      <alignment horizontal="right" vertical="center"/>
    </xf>
    <xf numFmtId="41" fontId="22" fillId="16" borderId="3" xfId="0" applyNumberFormat="1" applyFont="1" applyFill="1" applyBorder="1" applyAlignment="1" applyProtection="1">
      <alignment horizontal="right" vertical="center"/>
    </xf>
    <xf numFmtId="0" fontId="21" fillId="0" borderId="2" xfId="23" applyFont="1" applyFill="1" applyBorder="1" applyAlignment="1" applyProtection="1">
      <alignment horizontal="center" vertical="center"/>
    </xf>
    <xf numFmtId="41" fontId="0" fillId="0" borderId="3" xfId="0" applyNumberFormat="1" applyBorder="1" applyAlignment="1" applyProtection="1">
      <alignment horizontal="right"/>
      <protection locked="0"/>
    </xf>
    <xf numFmtId="41" fontId="0" fillId="0" borderId="3" xfId="0" applyNumberFormat="1" applyFont="1" applyBorder="1" applyAlignment="1" applyProtection="1">
      <alignment horizontal="right" vertical="center"/>
      <protection locked="0"/>
    </xf>
    <xf numFmtId="41" fontId="0" fillId="0" borderId="3" xfId="0" applyNumberFormat="1" applyFont="1" applyBorder="1" applyAlignment="1" applyProtection="1">
      <alignment horizontal="right"/>
      <protection locked="0"/>
    </xf>
    <xf numFmtId="41" fontId="24" fillId="0" borderId="3" xfId="0" applyNumberFormat="1" applyFont="1" applyFill="1" applyBorder="1" applyAlignment="1" applyProtection="1">
      <alignment horizontal="right" vertical="center"/>
    </xf>
    <xf numFmtId="41" fontId="24" fillId="15" borderId="3" xfId="0" applyNumberFormat="1" applyFont="1" applyFill="1" applyBorder="1" applyAlignment="1" applyProtection="1">
      <alignment vertical="center"/>
    </xf>
    <xf numFmtId="41" fontId="19" fillId="16" borderId="3" xfId="0" applyNumberFormat="1" applyFont="1" applyFill="1" applyBorder="1" applyAlignment="1" applyProtection="1">
      <alignment horizontal="right" vertical="center"/>
    </xf>
    <xf numFmtId="41" fontId="24" fillId="15" borderId="3" xfId="0" applyNumberFormat="1" applyFont="1" applyFill="1" applyBorder="1" applyAlignment="1" applyProtection="1">
      <alignment horizontal="right" vertical="center"/>
    </xf>
    <xf numFmtId="41" fontId="24" fillId="14" borderId="3" xfId="0" applyNumberFormat="1" applyFont="1" applyFill="1" applyBorder="1" applyAlignment="1" applyProtection="1">
      <alignment horizontal="right" vertical="center"/>
    </xf>
    <xf numFmtId="41" fontId="24" fillId="0" borderId="3" xfId="0" applyNumberFormat="1" applyFont="1" applyFill="1" applyBorder="1" applyAlignment="1" applyProtection="1">
      <alignment horizontal="right" vertical="center"/>
      <protection locked="0"/>
    </xf>
    <xf numFmtId="41" fontId="0" fillId="0" borderId="3" xfId="0" applyNumberFormat="1" applyFont="1" applyFill="1" applyBorder="1" applyAlignment="1" applyProtection="1">
      <alignment horizontal="right" vertical="center"/>
      <protection locked="0"/>
    </xf>
    <xf numFmtId="41" fontId="29" fillId="16" borderId="3" xfId="0" applyNumberFormat="1" applyFont="1" applyFill="1" applyBorder="1" applyAlignment="1" applyProtection="1">
      <alignment horizontal="right" vertical="center" wrapText="1"/>
    </xf>
    <xf numFmtId="41" fontId="0" fillId="0" borderId="3" xfId="0" applyNumberFormat="1" applyFont="1" applyFill="1" applyBorder="1" applyAlignment="1" applyProtection="1">
      <alignment horizontal="right"/>
      <protection locked="0"/>
    </xf>
    <xf numFmtId="41" fontId="28" fillId="0" borderId="3" xfId="0" applyNumberFormat="1" applyFont="1" applyFill="1" applyBorder="1" applyAlignment="1" applyProtection="1">
      <alignment horizontal="right" vertical="center"/>
    </xf>
    <xf numFmtId="41" fontId="24" fillId="15" borderId="3" xfId="0" applyNumberFormat="1" applyFont="1" applyFill="1" applyBorder="1" applyAlignment="1" applyProtection="1">
      <alignment horizontal="right" vertical="center"/>
      <protection locked="0"/>
    </xf>
    <xf numFmtId="41" fontId="19" fillId="15" borderId="3" xfId="0" applyNumberFormat="1" applyFont="1" applyFill="1" applyBorder="1" applyAlignment="1" applyProtection="1">
      <alignment horizontal="right" vertical="center"/>
    </xf>
    <xf numFmtId="41" fontId="28" fillId="0" borderId="3" xfId="0" applyNumberFormat="1" applyFont="1" applyFill="1" applyBorder="1" applyAlignment="1" applyProtection="1">
      <alignment horizontal="right" vertical="center" wrapText="1"/>
      <protection locked="0"/>
    </xf>
    <xf numFmtId="41" fontId="24" fillId="16" borderId="3" xfId="0" applyNumberFormat="1" applyFont="1" applyFill="1" applyBorder="1" applyAlignment="1" applyProtection="1">
      <alignment horizontal="right" vertical="center"/>
    </xf>
    <xf numFmtId="41" fontId="19" fillId="16" borderId="3" xfId="0" applyNumberFormat="1" applyFont="1" applyFill="1" applyBorder="1" applyAlignment="1" applyProtection="1">
      <alignment vertical="center"/>
    </xf>
    <xf numFmtId="41" fontId="0" fillId="16" borderId="3" xfId="0" applyNumberFormat="1" applyFont="1" applyFill="1" applyBorder="1" applyAlignment="1" applyProtection="1">
      <alignment horizontal="right" vertical="center"/>
    </xf>
    <xf numFmtId="41" fontId="29" fillId="16" borderId="3" xfId="0" applyNumberFormat="1" applyFont="1" applyFill="1" applyBorder="1" applyAlignment="1" applyProtection="1">
      <alignment horizontal="right" vertical="center"/>
    </xf>
    <xf numFmtId="41" fontId="31" fillId="0" borderId="3" xfId="0" applyNumberFormat="1" applyFont="1" applyBorder="1" applyAlignment="1" applyProtection="1">
      <alignment horizontal="right" vertical="center"/>
      <protection locked="0"/>
    </xf>
    <xf numFmtId="41" fontId="24" fillId="14" borderId="3" xfId="0" applyNumberFormat="1" applyFont="1" applyFill="1" applyBorder="1" applyAlignment="1" applyProtection="1">
      <alignment vertical="center"/>
    </xf>
    <xf numFmtId="41" fontId="6" fillId="13" borderId="4" xfId="0" applyNumberFormat="1" applyFont="1" applyFill="1" applyBorder="1" applyAlignment="1" applyProtection="1">
      <alignment horizontal="right" vertical="center"/>
    </xf>
    <xf numFmtId="41" fontId="6" fillId="13" borderId="5" xfId="0" applyNumberFormat="1" applyFont="1" applyFill="1" applyBorder="1" applyAlignment="1" applyProtection="1">
      <alignment horizontal="right" vertical="center"/>
    </xf>
    <xf numFmtId="0" fontId="28" fillId="15" borderId="2" xfId="23" applyFont="1" applyFill="1" applyBorder="1" applyAlignment="1" applyProtection="1">
      <alignment horizontal="center" vertical="center"/>
    </xf>
    <xf numFmtId="0" fontId="28" fillId="16" borderId="2" xfId="23" applyFont="1" applyFill="1" applyBorder="1" applyAlignment="1" applyProtection="1">
      <alignment horizontal="center" vertical="center"/>
    </xf>
    <xf numFmtId="41" fontId="0" fillId="17" borderId="1" xfId="0" applyNumberFormat="1" applyFont="1" applyFill="1" applyBorder="1" applyAlignment="1" applyProtection="1">
      <alignment horizontal="right"/>
      <protection locked="0"/>
    </xf>
    <xf numFmtId="41" fontId="24" fillId="13" borderId="7" xfId="0" applyNumberFormat="1" applyFont="1" applyFill="1" applyBorder="1" applyAlignment="1" applyProtection="1">
      <alignment horizontal="center" vertical="center" wrapText="1"/>
    </xf>
    <xf numFmtId="41" fontId="24" fillId="13" borderId="8" xfId="0" applyNumberFormat="1" applyFont="1" applyFill="1" applyBorder="1" applyAlignment="1" applyProtection="1">
      <alignment horizontal="center" vertical="center" wrapText="1"/>
    </xf>
    <xf numFmtId="41" fontId="24" fillId="13" borderId="15" xfId="0" applyNumberFormat="1" applyFont="1" applyFill="1" applyBorder="1" applyAlignment="1" applyProtection="1">
      <alignment horizontal="center" vertical="center" wrapText="1"/>
    </xf>
    <xf numFmtId="41" fontId="24" fillId="13" borderId="16" xfId="0" applyNumberFormat="1" applyFont="1" applyFill="1" applyBorder="1" applyAlignment="1" applyProtection="1">
      <alignment horizontal="center" vertical="center" wrapText="1"/>
    </xf>
    <xf numFmtId="166" fontId="17" fillId="13" borderId="6" xfId="0" applyNumberFormat="1" applyFont="1" applyFill="1" applyBorder="1" applyAlignment="1" applyProtection="1">
      <alignment horizontal="right" vertical="center"/>
    </xf>
    <xf numFmtId="166" fontId="17" fillId="13" borderId="4" xfId="0" applyNumberFormat="1" applyFont="1" applyFill="1" applyBorder="1" applyAlignment="1" applyProtection="1">
      <alignment horizontal="right" vertical="center"/>
    </xf>
    <xf numFmtId="0" fontId="24" fillId="13" borderId="11" xfId="0" applyFont="1" applyFill="1" applyBorder="1" applyAlignment="1" applyProtection="1">
      <alignment horizontal="center" vertical="center" wrapText="1"/>
    </xf>
    <xf numFmtId="0" fontId="24" fillId="13" borderId="12" xfId="0" applyFont="1" applyFill="1" applyBorder="1" applyAlignment="1" applyProtection="1">
      <alignment horizontal="center" vertical="center" wrapText="1"/>
    </xf>
    <xf numFmtId="41" fontId="24" fillId="13" borderId="9" xfId="0" applyNumberFormat="1" applyFont="1" applyFill="1" applyBorder="1" applyAlignment="1" applyProtection="1">
      <alignment horizontal="center" vertical="center" wrapText="1"/>
    </xf>
    <xf numFmtId="41" fontId="24" fillId="13" borderId="10" xfId="0" applyNumberFormat="1" applyFont="1" applyFill="1" applyBorder="1" applyAlignment="1" applyProtection="1">
      <alignment horizontal="center" vertical="center" wrapText="1"/>
    </xf>
    <xf numFmtId="0" fontId="24" fillId="13" borderId="13" xfId="0" applyFont="1" applyFill="1" applyBorder="1" applyAlignment="1" applyProtection="1">
      <alignment horizontal="center" vertical="center" wrapText="1"/>
    </xf>
    <xf numFmtId="0" fontId="24" fillId="13" borderId="14" xfId="0" applyFont="1" applyFill="1" applyBorder="1" applyAlignment="1" applyProtection="1">
      <alignment horizontal="center" vertical="center" wrapText="1"/>
    </xf>
    <xf numFmtId="164" fontId="24" fillId="13" borderId="7" xfId="0" applyNumberFormat="1" applyFont="1" applyFill="1" applyBorder="1" applyAlignment="1" applyProtection="1">
      <alignment horizontal="center" vertical="center" wrapText="1"/>
    </xf>
    <xf numFmtId="164" fontId="24" fillId="13" borderId="8" xfId="0" applyNumberFormat="1" applyFont="1" applyFill="1" applyBorder="1" applyAlignment="1" applyProtection="1">
      <alignment horizontal="center" vertical="center" wrapText="1"/>
    </xf>
    <xf numFmtId="41" fontId="24" fillId="13" borderId="13" xfId="0" applyNumberFormat="1" applyFont="1" applyFill="1" applyBorder="1" applyAlignment="1" applyProtection="1">
      <alignment horizontal="center" vertical="center" wrapText="1"/>
    </xf>
    <xf numFmtId="41" fontId="24" fillId="13" borderId="14" xfId="0" applyNumberFormat="1" applyFont="1" applyFill="1" applyBorder="1" applyAlignment="1" applyProtection="1">
      <alignment horizontal="center" vertical="center" wrapText="1"/>
    </xf>
    <xf numFmtId="166" fontId="32" fillId="0" borderId="0" xfId="0" applyNumberFormat="1" applyFont="1" applyBorder="1" applyAlignment="1" applyProtection="1">
      <alignment horizontal="center" vertical="top" wrapText="1"/>
    </xf>
    <xf numFmtId="166" fontId="32" fillId="0" borderId="17" xfId="0" applyNumberFormat="1" applyFont="1" applyBorder="1" applyAlignment="1" applyProtection="1">
      <alignment horizontal="center" vertical="top"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4"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57600" y="1038225"/>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3"/>
  <sheetViews>
    <sheetView tabSelected="1" workbookViewId="0">
      <selection sqref="A1:P1"/>
    </sheetView>
  </sheetViews>
  <sheetFormatPr baseColWidth="10" defaultRowHeight="15" x14ac:dyDescent="0.25"/>
  <cols>
    <col min="1" max="1" width="7.5703125" customWidth="1"/>
    <col min="2" max="2" width="65.42578125" customWidth="1"/>
    <col min="3" max="7" width="15" customWidth="1"/>
    <col min="8" max="8" width="17.5703125" customWidth="1"/>
    <col min="9" max="15" width="15" customWidth="1"/>
  </cols>
  <sheetData>
    <row r="1" spans="1:16" ht="26.25" customHeight="1" x14ac:dyDescent="0.25">
      <c r="A1" s="100" t="s">
        <v>496</v>
      </c>
      <c r="B1" s="100"/>
      <c r="C1" s="100"/>
      <c r="D1" s="100"/>
      <c r="E1" s="100"/>
      <c r="F1" s="100"/>
      <c r="G1" s="100"/>
      <c r="H1" s="100"/>
      <c r="I1" s="100"/>
      <c r="J1" s="100"/>
      <c r="K1" s="100"/>
      <c r="L1" s="100"/>
      <c r="M1" s="100"/>
      <c r="N1" s="100"/>
      <c r="O1" s="100"/>
      <c r="P1" s="101"/>
    </row>
    <row r="3" spans="1:16" x14ac:dyDescent="0.25">
      <c r="A3" s="90" t="s">
        <v>15</v>
      </c>
      <c r="B3" s="94" t="s">
        <v>1</v>
      </c>
      <c r="C3" s="96" t="s">
        <v>16</v>
      </c>
      <c r="D3" s="98" t="s">
        <v>17</v>
      </c>
      <c r="E3" s="84" t="s">
        <v>18</v>
      </c>
      <c r="F3" s="98" t="s">
        <v>19</v>
      </c>
      <c r="G3" s="84" t="s">
        <v>20</v>
      </c>
      <c r="H3" s="92" t="s">
        <v>21</v>
      </c>
      <c r="I3" s="92" t="s">
        <v>22</v>
      </c>
      <c r="J3" s="92" t="s">
        <v>23</v>
      </c>
      <c r="K3" s="92" t="s">
        <v>24</v>
      </c>
      <c r="L3" s="92" t="s">
        <v>25</v>
      </c>
      <c r="M3" s="98" t="s">
        <v>26</v>
      </c>
      <c r="N3" s="84" t="s">
        <v>27</v>
      </c>
      <c r="O3" s="86" t="s">
        <v>28</v>
      </c>
    </row>
    <row r="4" spans="1:16" x14ac:dyDescent="0.25">
      <c r="A4" s="91"/>
      <c r="B4" s="95"/>
      <c r="C4" s="97"/>
      <c r="D4" s="99"/>
      <c r="E4" s="85"/>
      <c r="F4" s="99"/>
      <c r="G4" s="85"/>
      <c r="H4" s="93"/>
      <c r="I4" s="93"/>
      <c r="J4" s="93"/>
      <c r="K4" s="93"/>
      <c r="L4" s="93"/>
      <c r="M4" s="99"/>
      <c r="N4" s="85"/>
      <c r="O4" s="87"/>
    </row>
    <row r="5" spans="1:16" ht="15.75" x14ac:dyDescent="0.25">
      <c r="A5" s="52">
        <v>1</v>
      </c>
      <c r="B5" s="1" t="s">
        <v>2</v>
      </c>
      <c r="C5" s="2">
        <f>SUM(D5:O5)</f>
        <v>7135452.0499999998</v>
      </c>
      <c r="D5" s="3">
        <f>D6+D15+D26+D27+D28+D29+D30+D43</f>
        <v>2800250</v>
      </c>
      <c r="E5" s="3">
        <f t="shared" ref="E5:O5" si="0">E6+E15+E26+E27+E28+E29+E30+E43</f>
        <v>1144556.1000000001</v>
      </c>
      <c r="F5" s="3">
        <f t="shared" si="0"/>
        <v>879410</v>
      </c>
      <c r="G5" s="3">
        <f t="shared" si="0"/>
        <v>321950</v>
      </c>
      <c r="H5" s="3">
        <f t="shared" si="0"/>
        <v>304406.28000000003</v>
      </c>
      <c r="I5" s="3">
        <f t="shared" si="0"/>
        <v>364890</v>
      </c>
      <c r="J5" s="3">
        <f t="shared" si="0"/>
        <v>411790</v>
      </c>
      <c r="K5" s="3">
        <f t="shared" si="0"/>
        <v>161170</v>
      </c>
      <c r="L5" s="3">
        <f t="shared" si="0"/>
        <v>172655</v>
      </c>
      <c r="M5" s="3">
        <f t="shared" si="0"/>
        <v>279850</v>
      </c>
      <c r="N5" s="3">
        <f t="shared" si="0"/>
        <v>164384</v>
      </c>
      <c r="O5" s="53">
        <f t="shared" si="0"/>
        <v>130140.67</v>
      </c>
    </row>
    <row r="6" spans="1:16" x14ac:dyDescent="0.25">
      <c r="A6" s="81">
        <v>1.1000000000000001</v>
      </c>
      <c r="B6" s="4" t="s">
        <v>29</v>
      </c>
      <c r="C6" s="5">
        <f>SUM(D6:O6)</f>
        <v>26084.199999999997</v>
      </c>
      <c r="D6" s="6">
        <f t="shared" ref="D6:O6" si="1">D7</f>
        <v>0</v>
      </c>
      <c r="E6" s="6">
        <f t="shared" si="1"/>
        <v>2000.1</v>
      </c>
      <c r="F6" s="6">
        <f t="shared" si="1"/>
        <v>0</v>
      </c>
      <c r="G6" s="6">
        <f t="shared" si="1"/>
        <v>0</v>
      </c>
      <c r="H6" s="6">
        <f t="shared" si="1"/>
        <v>10000</v>
      </c>
      <c r="I6" s="6">
        <f t="shared" si="1"/>
        <v>0</v>
      </c>
      <c r="J6" s="6">
        <f t="shared" si="1"/>
        <v>3000</v>
      </c>
      <c r="K6" s="6">
        <f t="shared" si="1"/>
        <v>0</v>
      </c>
      <c r="L6" s="6">
        <f t="shared" si="1"/>
        <v>5000</v>
      </c>
      <c r="M6" s="6">
        <f t="shared" si="1"/>
        <v>0</v>
      </c>
      <c r="N6" s="6">
        <f t="shared" si="1"/>
        <v>4000</v>
      </c>
      <c r="O6" s="54">
        <f t="shared" si="1"/>
        <v>2084.1</v>
      </c>
    </row>
    <row r="7" spans="1:16" x14ac:dyDescent="0.25">
      <c r="A7" s="82" t="s">
        <v>256</v>
      </c>
      <c r="B7" s="21" t="s">
        <v>30</v>
      </c>
      <c r="C7" s="7">
        <f t="shared" ref="C7:C70" si="2">SUM(D7:O7)</f>
        <v>26084.199999999997</v>
      </c>
      <c r="D7" s="8">
        <f>SUM(D8:D14)</f>
        <v>0</v>
      </c>
      <c r="E7" s="8">
        <f t="shared" ref="E7:O7" si="3">SUM(E8:E14)</f>
        <v>2000.1</v>
      </c>
      <c r="F7" s="8">
        <f t="shared" si="3"/>
        <v>0</v>
      </c>
      <c r="G7" s="8">
        <f t="shared" si="3"/>
        <v>0</v>
      </c>
      <c r="H7" s="8">
        <f>SUM(H8:H14)</f>
        <v>10000</v>
      </c>
      <c r="I7" s="8">
        <f t="shared" si="3"/>
        <v>0</v>
      </c>
      <c r="J7" s="8">
        <f t="shared" si="3"/>
        <v>3000</v>
      </c>
      <c r="K7" s="8">
        <f t="shared" si="3"/>
        <v>0</v>
      </c>
      <c r="L7" s="8">
        <f t="shared" si="3"/>
        <v>5000</v>
      </c>
      <c r="M7" s="8">
        <f t="shared" si="3"/>
        <v>0</v>
      </c>
      <c r="N7" s="8">
        <f t="shared" si="3"/>
        <v>4000</v>
      </c>
      <c r="O7" s="55">
        <f t="shared" si="3"/>
        <v>2084.1</v>
      </c>
    </row>
    <row r="8" spans="1:16" x14ac:dyDescent="0.25">
      <c r="A8" s="56" t="s">
        <v>257</v>
      </c>
      <c r="B8" s="9" t="s">
        <v>31</v>
      </c>
      <c r="C8" s="10">
        <f>SUM(D8:O8)</f>
        <v>10000</v>
      </c>
      <c r="D8" s="11">
        <v>0</v>
      </c>
      <c r="E8" s="11">
        <v>0</v>
      </c>
      <c r="F8" s="11"/>
      <c r="G8" s="11">
        <v>0</v>
      </c>
      <c r="H8" s="11">
        <v>0</v>
      </c>
      <c r="I8" s="11">
        <v>0</v>
      </c>
      <c r="J8" s="11">
        <v>3000</v>
      </c>
      <c r="K8" s="11">
        <v>0</v>
      </c>
      <c r="L8" s="11">
        <v>3000</v>
      </c>
      <c r="M8" s="11">
        <v>0</v>
      </c>
      <c r="N8" s="11">
        <v>4000</v>
      </c>
      <c r="O8" s="57">
        <v>0</v>
      </c>
    </row>
    <row r="9" spans="1:16" ht="25.5" x14ac:dyDescent="0.25">
      <c r="A9" s="56" t="s">
        <v>258</v>
      </c>
      <c r="B9" s="9" t="s">
        <v>32</v>
      </c>
      <c r="C9" s="10">
        <f t="shared" si="2"/>
        <v>0</v>
      </c>
      <c r="D9" s="11">
        <v>0</v>
      </c>
      <c r="E9" s="11">
        <v>0</v>
      </c>
      <c r="F9" s="11">
        <v>0</v>
      </c>
      <c r="G9" s="11">
        <v>0</v>
      </c>
      <c r="H9" s="11">
        <v>0</v>
      </c>
      <c r="I9" s="11">
        <v>0</v>
      </c>
      <c r="J9" s="11">
        <v>0</v>
      </c>
      <c r="K9" s="11">
        <v>0</v>
      </c>
      <c r="L9" s="11">
        <v>0</v>
      </c>
      <c r="M9" s="11">
        <v>0</v>
      </c>
      <c r="N9" s="11">
        <v>0</v>
      </c>
      <c r="O9" s="57">
        <v>0</v>
      </c>
    </row>
    <row r="10" spans="1:16" x14ac:dyDescent="0.25">
      <c r="A10" s="56" t="s">
        <v>259</v>
      </c>
      <c r="B10" s="9" t="s">
        <v>33</v>
      </c>
      <c r="C10" s="10">
        <f>H10</f>
        <v>10000</v>
      </c>
      <c r="D10" s="11">
        <v>0</v>
      </c>
      <c r="E10" s="11">
        <v>0</v>
      </c>
      <c r="F10" s="11">
        <v>0</v>
      </c>
      <c r="G10" s="11">
        <v>0</v>
      </c>
      <c r="H10" s="11">
        <v>10000</v>
      </c>
      <c r="I10" s="11">
        <v>0</v>
      </c>
      <c r="J10" s="11">
        <v>0</v>
      </c>
      <c r="K10" s="11">
        <v>0</v>
      </c>
      <c r="L10" s="11">
        <v>0</v>
      </c>
      <c r="M10" s="11">
        <v>0</v>
      </c>
      <c r="N10" s="11">
        <v>0</v>
      </c>
      <c r="O10" s="57">
        <v>0</v>
      </c>
    </row>
    <row r="11" spans="1:16" x14ac:dyDescent="0.25">
      <c r="A11" s="56" t="s">
        <v>260</v>
      </c>
      <c r="B11" s="9" t="s">
        <v>34</v>
      </c>
      <c r="C11" s="10">
        <f t="shared" si="2"/>
        <v>0</v>
      </c>
      <c r="D11" s="11">
        <v>0</v>
      </c>
      <c r="E11" s="11">
        <v>0</v>
      </c>
      <c r="F11" s="11">
        <v>0</v>
      </c>
      <c r="G11" s="11">
        <v>0</v>
      </c>
      <c r="H11" s="11">
        <v>0</v>
      </c>
      <c r="I11" s="11">
        <v>0</v>
      </c>
      <c r="J11" s="11">
        <v>0</v>
      </c>
      <c r="K11" s="11">
        <v>0</v>
      </c>
      <c r="L11" s="11">
        <v>0</v>
      </c>
      <c r="M11" s="11">
        <v>0</v>
      </c>
      <c r="N11" s="11">
        <v>0</v>
      </c>
      <c r="O11" s="57">
        <v>0</v>
      </c>
    </row>
    <row r="12" spans="1:16" x14ac:dyDescent="0.25">
      <c r="A12" s="56" t="s">
        <v>261</v>
      </c>
      <c r="B12" s="9" t="s">
        <v>35</v>
      </c>
      <c r="C12" s="10">
        <f t="shared" si="2"/>
        <v>0</v>
      </c>
      <c r="D12" s="11">
        <v>0</v>
      </c>
      <c r="E12" s="11">
        <v>0</v>
      </c>
      <c r="F12" s="11">
        <v>0</v>
      </c>
      <c r="G12" s="11">
        <v>0</v>
      </c>
      <c r="H12" s="11">
        <v>0</v>
      </c>
      <c r="I12" s="11">
        <v>0</v>
      </c>
      <c r="J12" s="11">
        <v>0</v>
      </c>
      <c r="K12" s="11">
        <v>0</v>
      </c>
      <c r="L12" s="11">
        <v>0</v>
      </c>
      <c r="M12" s="11">
        <v>0</v>
      </c>
      <c r="N12" s="11">
        <v>0</v>
      </c>
      <c r="O12" s="57">
        <v>0</v>
      </c>
    </row>
    <row r="13" spans="1:16" x14ac:dyDescent="0.25">
      <c r="A13" s="56" t="s">
        <v>262</v>
      </c>
      <c r="B13" s="9" t="s">
        <v>36</v>
      </c>
      <c r="C13" s="10">
        <f t="shared" si="2"/>
        <v>0</v>
      </c>
      <c r="D13" s="11">
        <v>0</v>
      </c>
      <c r="E13" s="11">
        <v>0</v>
      </c>
      <c r="F13" s="11">
        <v>0</v>
      </c>
      <c r="G13" s="11">
        <v>0</v>
      </c>
      <c r="H13" s="11">
        <v>0</v>
      </c>
      <c r="I13" s="11">
        <v>0</v>
      </c>
      <c r="J13" s="11">
        <v>0</v>
      </c>
      <c r="K13" s="11">
        <v>0</v>
      </c>
      <c r="L13" s="11">
        <v>0</v>
      </c>
      <c r="M13" s="11">
        <v>0</v>
      </c>
      <c r="N13" s="11">
        <v>0</v>
      </c>
      <c r="O13" s="57">
        <v>0</v>
      </c>
    </row>
    <row r="14" spans="1:16" x14ac:dyDescent="0.25">
      <c r="A14" s="56" t="s">
        <v>263</v>
      </c>
      <c r="B14" s="9" t="s">
        <v>37</v>
      </c>
      <c r="C14" s="10">
        <f t="shared" si="2"/>
        <v>6084.2</v>
      </c>
      <c r="D14" s="11">
        <v>0</v>
      </c>
      <c r="E14" s="11">
        <v>2000.1</v>
      </c>
      <c r="F14" s="11">
        <v>0</v>
      </c>
      <c r="G14" s="11">
        <v>0</v>
      </c>
      <c r="H14" s="11">
        <v>0</v>
      </c>
      <c r="I14" s="11">
        <v>0</v>
      </c>
      <c r="J14" s="11">
        <v>0</v>
      </c>
      <c r="K14" s="11">
        <v>0</v>
      </c>
      <c r="L14" s="11">
        <v>2000</v>
      </c>
      <c r="M14" s="11">
        <v>0</v>
      </c>
      <c r="N14" s="11">
        <v>0</v>
      </c>
      <c r="O14" s="57">
        <v>2084.1</v>
      </c>
    </row>
    <row r="15" spans="1:16" x14ac:dyDescent="0.25">
      <c r="A15" s="81">
        <v>1.2</v>
      </c>
      <c r="B15" s="4" t="s">
        <v>38</v>
      </c>
      <c r="C15" s="5">
        <f t="shared" si="2"/>
        <v>6706914.4000000004</v>
      </c>
      <c r="D15" s="6">
        <f>D16+D19+D22</f>
        <v>2760000</v>
      </c>
      <c r="E15" s="6">
        <f t="shared" ref="E15:O15" si="4">E16+E19+E22</f>
        <v>1109056</v>
      </c>
      <c r="F15" s="6">
        <f t="shared" si="4"/>
        <v>843810</v>
      </c>
      <c r="G15" s="6">
        <f t="shared" si="4"/>
        <v>286750</v>
      </c>
      <c r="H15" s="6">
        <f t="shared" si="4"/>
        <v>263506.28000000003</v>
      </c>
      <c r="I15" s="6">
        <f t="shared" si="4"/>
        <v>328940</v>
      </c>
      <c r="J15" s="6">
        <f t="shared" si="4"/>
        <v>378590</v>
      </c>
      <c r="K15" s="6">
        <f t="shared" si="4"/>
        <v>130920</v>
      </c>
      <c r="L15" s="6">
        <f t="shared" si="4"/>
        <v>131855</v>
      </c>
      <c r="M15" s="6">
        <f t="shared" si="4"/>
        <v>246150</v>
      </c>
      <c r="N15" s="6">
        <f t="shared" si="4"/>
        <v>121984</v>
      </c>
      <c r="O15" s="54">
        <f t="shared" si="4"/>
        <v>105353.12</v>
      </c>
    </row>
    <row r="16" spans="1:16" x14ac:dyDescent="0.25">
      <c r="A16" s="82" t="s">
        <v>264</v>
      </c>
      <c r="B16" s="21" t="s">
        <v>39</v>
      </c>
      <c r="C16" s="7">
        <f t="shared" si="2"/>
        <v>4981040.4000000004</v>
      </c>
      <c r="D16" s="8">
        <f t="shared" ref="D16:O16" si="5">SUM(D17:D18)</f>
        <v>2410000</v>
      </c>
      <c r="E16" s="8">
        <f t="shared" si="5"/>
        <v>958456</v>
      </c>
      <c r="F16" s="8">
        <f t="shared" si="5"/>
        <v>785000</v>
      </c>
      <c r="G16" s="8">
        <f t="shared" si="5"/>
        <v>156450</v>
      </c>
      <c r="H16" s="8">
        <f t="shared" si="5"/>
        <v>103306.28</v>
      </c>
      <c r="I16" s="8">
        <f t="shared" si="5"/>
        <v>81640</v>
      </c>
      <c r="J16" s="8">
        <f t="shared" si="5"/>
        <v>93590</v>
      </c>
      <c r="K16" s="8">
        <f t="shared" si="5"/>
        <v>79400</v>
      </c>
      <c r="L16" s="8">
        <f t="shared" si="5"/>
        <v>91355</v>
      </c>
      <c r="M16" s="8">
        <f t="shared" si="5"/>
        <v>66150</v>
      </c>
      <c r="N16" s="8">
        <f t="shared" si="5"/>
        <v>66184</v>
      </c>
      <c r="O16" s="55">
        <f t="shared" si="5"/>
        <v>89509.119999999995</v>
      </c>
    </row>
    <row r="17" spans="1:15" x14ac:dyDescent="0.25">
      <c r="A17" s="56" t="s">
        <v>265</v>
      </c>
      <c r="B17" s="9" t="s">
        <v>40</v>
      </c>
      <c r="C17" s="10">
        <f>SUM(D17:O17)</f>
        <v>1494312.12</v>
      </c>
      <c r="D17" s="11">
        <v>830000</v>
      </c>
      <c r="E17" s="11">
        <v>120456</v>
      </c>
      <c r="F17" s="11">
        <v>230000</v>
      </c>
      <c r="G17" s="11">
        <v>56200</v>
      </c>
      <c r="H17" s="11">
        <v>38258</v>
      </c>
      <c r="I17" s="11">
        <v>21380</v>
      </c>
      <c r="J17" s="11">
        <v>35200</v>
      </c>
      <c r="K17" s="11">
        <v>24200</v>
      </c>
      <c r="L17" s="11">
        <v>40855</v>
      </c>
      <c r="M17" s="11">
        <v>20600</v>
      </c>
      <c r="N17" s="11">
        <v>25854</v>
      </c>
      <c r="O17" s="57">
        <v>51309.120000000003</v>
      </c>
    </row>
    <row r="18" spans="1:15" x14ac:dyDescent="0.25">
      <c r="A18" s="56" t="s">
        <v>266</v>
      </c>
      <c r="B18" s="9" t="s">
        <v>41</v>
      </c>
      <c r="C18" s="10">
        <f t="shared" si="2"/>
        <v>3486728.28</v>
      </c>
      <c r="D18" s="11">
        <v>1580000</v>
      </c>
      <c r="E18" s="11">
        <v>838000</v>
      </c>
      <c r="F18" s="11">
        <v>555000</v>
      </c>
      <c r="G18" s="11">
        <v>100250</v>
      </c>
      <c r="H18" s="11">
        <v>65048.28</v>
      </c>
      <c r="I18" s="11">
        <v>60260</v>
      </c>
      <c r="J18" s="11">
        <v>58390</v>
      </c>
      <c r="K18" s="11">
        <v>55200</v>
      </c>
      <c r="L18" s="11">
        <v>50500</v>
      </c>
      <c r="M18" s="11">
        <v>45550</v>
      </c>
      <c r="N18" s="11">
        <v>40330</v>
      </c>
      <c r="O18" s="57">
        <v>38200</v>
      </c>
    </row>
    <row r="19" spans="1:15" x14ac:dyDescent="0.25">
      <c r="A19" s="82" t="s">
        <v>267</v>
      </c>
      <c r="B19" s="21" t="s">
        <v>42</v>
      </c>
      <c r="C19" s="7">
        <f t="shared" si="2"/>
        <v>1725874</v>
      </c>
      <c r="D19" s="8">
        <f>SUM(D20:D21)</f>
        <v>350000</v>
      </c>
      <c r="E19" s="8">
        <f t="shared" ref="E19:O19" si="6">SUM(E20:E21)</f>
        <v>150600</v>
      </c>
      <c r="F19" s="8">
        <f t="shared" si="6"/>
        <v>58810</v>
      </c>
      <c r="G19" s="8">
        <f t="shared" si="6"/>
        <v>130300</v>
      </c>
      <c r="H19" s="8">
        <f t="shared" si="6"/>
        <v>160200</v>
      </c>
      <c r="I19" s="8">
        <f t="shared" si="6"/>
        <v>247300</v>
      </c>
      <c r="J19" s="8">
        <f t="shared" si="6"/>
        <v>285000</v>
      </c>
      <c r="K19" s="8">
        <f t="shared" si="6"/>
        <v>51520</v>
      </c>
      <c r="L19" s="8">
        <f t="shared" si="6"/>
        <v>40500</v>
      </c>
      <c r="M19" s="8">
        <f t="shared" si="6"/>
        <v>180000</v>
      </c>
      <c r="N19" s="8">
        <f t="shared" si="6"/>
        <v>55800</v>
      </c>
      <c r="O19" s="55">
        <f t="shared" si="6"/>
        <v>15844</v>
      </c>
    </row>
    <row r="20" spans="1:15" x14ac:dyDescent="0.25">
      <c r="A20" s="56" t="s">
        <v>268</v>
      </c>
      <c r="B20" s="9" t="s">
        <v>43</v>
      </c>
      <c r="C20" s="10">
        <f t="shared" si="2"/>
        <v>1725874</v>
      </c>
      <c r="D20" s="11">
        <v>350000</v>
      </c>
      <c r="E20" s="11">
        <v>150600</v>
      </c>
      <c r="F20" s="11">
        <v>58810</v>
      </c>
      <c r="G20" s="11">
        <v>130300</v>
      </c>
      <c r="H20" s="11">
        <v>160200</v>
      </c>
      <c r="I20" s="11">
        <v>247300</v>
      </c>
      <c r="J20" s="11">
        <v>285000</v>
      </c>
      <c r="K20" s="11">
        <v>51520</v>
      </c>
      <c r="L20" s="11">
        <v>40500</v>
      </c>
      <c r="M20" s="11">
        <v>180000</v>
      </c>
      <c r="N20" s="11">
        <v>55800</v>
      </c>
      <c r="O20" s="57">
        <v>15844</v>
      </c>
    </row>
    <row r="21" spans="1:15" x14ac:dyDescent="0.25">
      <c r="A21" s="56" t="s">
        <v>269</v>
      </c>
      <c r="B21" s="9" t="s">
        <v>44</v>
      </c>
      <c r="C21" s="10">
        <f t="shared" si="2"/>
        <v>0</v>
      </c>
      <c r="D21" s="11">
        <v>0</v>
      </c>
      <c r="E21" s="11">
        <v>0</v>
      </c>
      <c r="F21" s="11">
        <v>0</v>
      </c>
      <c r="G21" s="11">
        <v>0</v>
      </c>
      <c r="H21" s="11">
        <v>0</v>
      </c>
      <c r="I21" s="11">
        <v>0</v>
      </c>
      <c r="J21" s="14">
        <v>0</v>
      </c>
      <c r="K21" s="14">
        <v>0</v>
      </c>
      <c r="L21" s="14">
        <v>0</v>
      </c>
      <c r="M21" s="14">
        <v>0</v>
      </c>
      <c r="N21" s="14">
        <v>0</v>
      </c>
      <c r="O21" s="58">
        <v>0</v>
      </c>
    </row>
    <row r="22" spans="1:15" x14ac:dyDescent="0.25">
      <c r="A22" s="82" t="s">
        <v>270</v>
      </c>
      <c r="B22" s="21" t="s">
        <v>45</v>
      </c>
      <c r="C22" s="7">
        <f t="shared" si="2"/>
        <v>0</v>
      </c>
      <c r="D22" s="8">
        <f>SUM(D23:D25)</f>
        <v>0</v>
      </c>
      <c r="E22" s="8">
        <f t="shared" ref="E22:O22" si="7">SUM(E23:E25)</f>
        <v>0</v>
      </c>
      <c r="F22" s="8">
        <f t="shared" si="7"/>
        <v>0</v>
      </c>
      <c r="G22" s="8">
        <f t="shared" si="7"/>
        <v>0</v>
      </c>
      <c r="H22" s="8">
        <f t="shared" si="7"/>
        <v>0</v>
      </c>
      <c r="I22" s="8">
        <f t="shared" si="7"/>
        <v>0</v>
      </c>
      <c r="J22" s="8">
        <f t="shared" si="7"/>
        <v>0</v>
      </c>
      <c r="K22" s="8">
        <f t="shared" si="7"/>
        <v>0</v>
      </c>
      <c r="L22" s="8">
        <f t="shared" si="7"/>
        <v>0</v>
      </c>
      <c r="M22" s="8">
        <f t="shared" si="7"/>
        <v>0</v>
      </c>
      <c r="N22" s="8">
        <f t="shared" si="7"/>
        <v>0</v>
      </c>
      <c r="O22" s="55">
        <f t="shared" si="7"/>
        <v>0</v>
      </c>
    </row>
    <row r="23" spans="1:15" x14ac:dyDescent="0.25">
      <c r="A23" s="56" t="s">
        <v>271</v>
      </c>
      <c r="B23" s="9" t="s">
        <v>46</v>
      </c>
      <c r="C23" s="10">
        <f t="shared" si="2"/>
        <v>0</v>
      </c>
      <c r="D23" s="15">
        <v>0</v>
      </c>
      <c r="E23" s="15">
        <v>0</v>
      </c>
      <c r="F23" s="15">
        <v>0</v>
      </c>
      <c r="G23" s="15">
        <v>0</v>
      </c>
      <c r="H23" s="15">
        <v>0</v>
      </c>
      <c r="I23" s="15">
        <v>0</v>
      </c>
      <c r="J23" s="15">
        <v>0</v>
      </c>
      <c r="K23" s="15">
        <v>0</v>
      </c>
      <c r="L23" s="15">
        <v>0</v>
      </c>
      <c r="M23" s="15">
        <v>0</v>
      </c>
      <c r="N23" s="15">
        <v>0</v>
      </c>
      <c r="O23" s="59">
        <v>0</v>
      </c>
    </row>
    <row r="24" spans="1:15" x14ac:dyDescent="0.25">
      <c r="A24" s="56" t="s">
        <v>272</v>
      </c>
      <c r="B24" s="9" t="s">
        <v>47</v>
      </c>
      <c r="C24" s="10">
        <f t="shared" si="2"/>
        <v>0</v>
      </c>
      <c r="D24" s="15">
        <v>0</v>
      </c>
      <c r="E24" s="15">
        <v>0</v>
      </c>
      <c r="F24" s="15">
        <v>0</v>
      </c>
      <c r="G24" s="15">
        <v>0</v>
      </c>
      <c r="H24" s="15">
        <v>0</v>
      </c>
      <c r="I24" s="15">
        <v>0</v>
      </c>
      <c r="J24" s="14">
        <v>0</v>
      </c>
      <c r="K24" s="14">
        <v>0</v>
      </c>
      <c r="L24" s="14">
        <v>0</v>
      </c>
      <c r="M24" s="14">
        <v>0</v>
      </c>
      <c r="N24" s="14">
        <v>0</v>
      </c>
      <c r="O24" s="58">
        <v>0</v>
      </c>
    </row>
    <row r="25" spans="1:15" x14ac:dyDescent="0.25">
      <c r="A25" s="56" t="s">
        <v>273</v>
      </c>
      <c r="B25" s="9" t="s">
        <v>48</v>
      </c>
      <c r="C25" s="10">
        <f t="shared" si="2"/>
        <v>0</v>
      </c>
      <c r="D25" s="15">
        <v>0</v>
      </c>
      <c r="E25" s="15">
        <v>0</v>
      </c>
      <c r="F25" s="15">
        <v>0</v>
      </c>
      <c r="G25" s="15">
        <v>0</v>
      </c>
      <c r="H25" s="15">
        <v>0</v>
      </c>
      <c r="I25" s="15">
        <v>0</v>
      </c>
      <c r="J25" s="14">
        <v>0</v>
      </c>
      <c r="K25" s="14">
        <v>0</v>
      </c>
      <c r="L25" s="14">
        <v>0</v>
      </c>
      <c r="M25" s="14">
        <v>0</v>
      </c>
      <c r="N25" s="14">
        <v>0</v>
      </c>
      <c r="O25" s="58">
        <v>0</v>
      </c>
    </row>
    <row r="26" spans="1:15" x14ac:dyDescent="0.25">
      <c r="A26" s="81">
        <v>1.3</v>
      </c>
      <c r="B26" s="4" t="s">
        <v>49</v>
      </c>
      <c r="C26" s="5">
        <f t="shared" si="2"/>
        <v>0</v>
      </c>
      <c r="D26" s="12">
        <v>0</v>
      </c>
      <c r="E26" s="12">
        <v>0</v>
      </c>
      <c r="F26" s="12">
        <v>0</v>
      </c>
      <c r="G26" s="12">
        <v>0</v>
      </c>
      <c r="H26" s="12">
        <v>0</v>
      </c>
      <c r="I26" s="12">
        <v>0</v>
      </c>
      <c r="J26" s="12">
        <v>0</v>
      </c>
      <c r="K26" s="12">
        <v>0</v>
      </c>
      <c r="L26" s="12">
        <v>0</v>
      </c>
      <c r="M26" s="12">
        <v>0</v>
      </c>
      <c r="N26" s="12">
        <v>0</v>
      </c>
      <c r="O26" s="60">
        <v>0</v>
      </c>
    </row>
    <row r="27" spans="1:15" x14ac:dyDescent="0.25">
      <c r="A27" s="81">
        <v>1.4</v>
      </c>
      <c r="B27" s="4" t="s">
        <v>50</v>
      </c>
      <c r="C27" s="5">
        <f t="shared" si="2"/>
        <v>0</v>
      </c>
      <c r="D27" s="12">
        <v>0</v>
      </c>
      <c r="E27" s="12">
        <v>0</v>
      </c>
      <c r="F27" s="12">
        <v>0</v>
      </c>
      <c r="G27" s="12">
        <v>0</v>
      </c>
      <c r="H27" s="12">
        <v>0</v>
      </c>
      <c r="I27" s="12">
        <v>0</v>
      </c>
      <c r="J27" s="12">
        <v>0</v>
      </c>
      <c r="K27" s="12">
        <v>0</v>
      </c>
      <c r="L27" s="12">
        <v>0</v>
      </c>
      <c r="M27" s="12">
        <v>0</v>
      </c>
      <c r="N27" s="12">
        <v>0</v>
      </c>
      <c r="O27" s="60">
        <v>0</v>
      </c>
    </row>
    <row r="28" spans="1:15" x14ac:dyDescent="0.25">
      <c r="A28" s="81">
        <v>1.5</v>
      </c>
      <c r="B28" s="4" t="s">
        <v>51</v>
      </c>
      <c r="C28" s="5">
        <f t="shared" si="2"/>
        <v>0</v>
      </c>
      <c r="D28" s="12">
        <v>0</v>
      </c>
      <c r="E28" s="12">
        <v>0</v>
      </c>
      <c r="F28" s="12">
        <v>0</v>
      </c>
      <c r="G28" s="12">
        <v>0</v>
      </c>
      <c r="H28" s="12">
        <v>0</v>
      </c>
      <c r="I28" s="12">
        <v>0</v>
      </c>
      <c r="J28" s="12">
        <v>0</v>
      </c>
      <c r="K28" s="12">
        <v>0</v>
      </c>
      <c r="L28" s="12">
        <v>0</v>
      </c>
      <c r="M28" s="12">
        <v>0</v>
      </c>
      <c r="N28" s="12">
        <v>0</v>
      </c>
      <c r="O28" s="60">
        <v>0</v>
      </c>
    </row>
    <row r="29" spans="1:15" x14ac:dyDescent="0.25">
      <c r="A29" s="81">
        <v>1.6</v>
      </c>
      <c r="B29" s="4" t="s">
        <v>52</v>
      </c>
      <c r="C29" s="5">
        <f t="shared" si="2"/>
        <v>0</v>
      </c>
      <c r="D29" s="12">
        <v>0</v>
      </c>
      <c r="E29" s="12">
        <v>0</v>
      </c>
      <c r="F29" s="12">
        <v>0</v>
      </c>
      <c r="G29" s="12">
        <v>0</v>
      </c>
      <c r="H29" s="12">
        <v>0</v>
      </c>
      <c r="I29" s="12">
        <v>0</v>
      </c>
      <c r="J29" s="12">
        <v>0</v>
      </c>
      <c r="K29" s="12">
        <v>0</v>
      </c>
      <c r="L29" s="12">
        <v>0</v>
      </c>
      <c r="M29" s="12">
        <v>0</v>
      </c>
      <c r="N29" s="12">
        <v>0</v>
      </c>
      <c r="O29" s="60">
        <v>0</v>
      </c>
    </row>
    <row r="30" spans="1:15" x14ac:dyDescent="0.25">
      <c r="A30" s="81">
        <v>1.7</v>
      </c>
      <c r="B30" s="16" t="s">
        <v>53</v>
      </c>
      <c r="C30" s="5">
        <f t="shared" si="2"/>
        <v>402453.45</v>
      </c>
      <c r="D30" s="5">
        <f>D31+D33+D35+D37+D41</f>
        <v>40250</v>
      </c>
      <c r="E30" s="5">
        <f t="shared" ref="E30:O30" si="8">E31+E33+E35+E37+E41</f>
        <v>33500</v>
      </c>
      <c r="F30" s="5">
        <f t="shared" si="8"/>
        <v>35600</v>
      </c>
      <c r="G30" s="5">
        <f t="shared" si="8"/>
        <v>35200</v>
      </c>
      <c r="H30" s="5">
        <f t="shared" si="8"/>
        <v>30900</v>
      </c>
      <c r="I30" s="5">
        <f t="shared" si="8"/>
        <v>35950</v>
      </c>
      <c r="J30" s="5">
        <f t="shared" si="8"/>
        <v>30200</v>
      </c>
      <c r="K30" s="5">
        <f t="shared" si="8"/>
        <v>30250</v>
      </c>
      <c r="L30" s="5">
        <f t="shared" si="8"/>
        <v>35800</v>
      </c>
      <c r="M30" s="5">
        <f t="shared" si="8"/>
        <v>33700</v>
      </c>
      <c r="N30" s="5">
        <f t="shared" si="8"/>
        <v>38400</v>
      </c>
      <c r="O30" s="61">
        <f t="shared" si="8"/>
        <v>22703.45</v>
      </c>
    </row>
    <row r="31" spans="1:15" x14ac:dyDescent="0.25">
      <c r="A31" s="82" t="s">
        <v>274</v>
      </c>
      <c r="B31" s="21" t="s">
        <v>54</v>
      </c>
      <c r="C31" s="7">
        <f t="shared" si="2"/>
        <v>402453.45</v>
      </c>
      <c r="D31" s="13">
        <f t="shared" ref="D31:O31" si="9">SUM(D32)</f>
        <v>40250</v>
      </c>
      <c r="E31" s="13">
        <f t="shared" si="9"/>
        <v>33500</v>
      </c>
      <c r="F31" s="13">
        <f t="shared" si="9"/>
        <v>35600</v>
      </c>
      <c r="G31" s="13">
        <f t="shared" si="9"/>
        <v>35200</v>
      </c>
      <c r="H31" s="13">
        <f t="shared" si="9"/>
        <v>30900</v>
      </c>
      <c r="I31" s="13">
        <f t="shared" si="9"/>
        <v>35950</v>
      </c>
      <c r="J31" s="13">
        <f t="shared" si="9"/>
        <v>30200</v>
      </c>
      <c r="K31" s="13">
        <f t="shared" si="9"/>
        <v>30250</v>
      </c>
      <c r="L31" s="13">
        <f t="shared" si="9"/>
        <v>35800</v>
      </c>
      <c r="M31" s="13">
        <f t="shared" si="9"/>
        <v>33700</v>
      </c>
      <c r="N31" s="13">
        <f t="shared" si="9"/>
        <v>38400</v>
      </c>
      <c r="O31" s="62">
        <f t="shared" si="9"/>
        <v>22703.45</v>
      </c>
    </row>
    <row r="32" spans="1:15" x14ac:dyDescent="0.25">
      <c r="A32" s="56" t="s">
        <v>275</v>
      </c>
      <c r="B32" s="9" t="s">
        <v>55</v>
      </c>
      <c r="C32" s="10">
        <f t="shared" si="2"/>
        <v>402453.45</v>
      </c>
      <c r="D32" s="15">
        <v>40250</v>
      </c>
      <c r="E32" s="15">
        <v>33500</v>
      </c>
      <c r="F32" s="15">
        <v>35600</v>
      </c>
      <c r="G32" s="15">
        <v>35200</v>
      </c>
      <c r="H32" s="15">
        <v>30900</v>
      </c>
      <c r="I32" s="15">
        <v>35950</v>
      </c>
      <c r="J32" s="15">
        <v>30200</v>
      </c>
      <c r="K32" s="15">
        <v>30250</v>
      </c>
      <c r="L32" s="15">
        <v>35800</v>
      </c>
      <c r="M32" s="15">
        <v>33700</v>
      </c>
      <c r="N32" s="15">
        <v>38400</v>
      </c>
      <c r="O32" s="59">
        <v>22703.45</v>
      </c>
    </row>
    <row r="33" spans="1:15" x14ac:dyDescent="0.25">
      <c r="A33" s="82" t="s">
        <v>276</v>
      </c>
      <c r="B33" s="16" t="s">
        <v>56</v>
      </c>
      <c r="C33" s="7">
        <f t="shared" si="2"/>
        <v>0</v>
      </c>
      <c r="D33" s="13">
        <f t="shared" ref="D33:O33" si="10">SUM(D34)</f>
        <v>0</v>
      </c>
      <c r="E33" s="13">
        <f t="shared" si="10"/>
        <v>0</v>
      </c>
      <c r="F33" s="13">
        <f t="shared" si="10"/>
        <v>0</v>
      </c>
      <c r="G33" s="13">
        <f t="shared" si="10"/>
        <v>0</v>
      </c>
      <c r="H33" s="13">
        <f t="shared" si="10"/>
        <v>0</v>
      </c>
      <c r="I33" s="13">
        <f t="shared" si="10"/>
        <v>0</v>
      </c>
      <c r="J33" s="13">
        <f t="shared" si="10"/>
        <v>0</v>
      </c>
      <c r="K33" s="13">
        <f t="shared" si="10"/>
        <v>0</v>
      </c>
      <c r="L33" s="13">
        <f t="shared" si="10"/>
        <v>0</v>
      </c>
      <c r="M33" s="13">
        <f t="shared" si="10"/>
        <v>0</v>
      </c>
      <c r="N33" s="13">
        <f t="shared" si="10"/>
        <v>0</v>
      </c>
      <c r="O33" s="62">
        <f t="shared" si="10"/>
        <v>0</v>
      </c>
    </row>
    <row r="34" spans="1:15" x14ac:dyDescent="0.25">
      <c r="A34" s="56" t="s">
        <v>277</v>
      </c>
      <c r="B34" s="9" t="s">
        <v>57</v>
      </c>
      <c r="C34" s="10">
        <f t="shared" si="2"/>
        <v>0</v>
      </c>
      <c r="D34" s="15">
        <v>0</v>
      </c>
      <c r="E34" s="15">
        <v>0</v>
      </c>
      <c r="F34" s="15">
        <v>0</v>
      </c>
      <c r="G34" s="15">
        <v>0</v>
      </c>
      <c r="H34" s="15">
        <v>0</v>
      </c>
      <c r="I34" s="15">
        <v>0</v>
      </c>
      <c r="J34" s="15">
        <v>0</v>
      </c>
      <c r="K34" s="15">
        <v>0</v>
      </c>
      <c r="L34" s="15">
        <v>0</v>
      </c>
      <c r="M34" s="15">
        <v>0</v>
      </c>
      <c r="N34" s="15">
        <v>0</v>
      </c>
      <c r="O34" s="59">
        <v>0</v>
      </c>
    </row>
    <row r="35" spans="1:15" x14ac:dyDescent="0.25">
      <c r="A35" s="82" t="s">
        <v>278</v>
      </c>
      <c r="B35" s="21" t="s">
        <v>58</v>
      </c>
      <c r="C35" s="7">
        <f t="shared" si="2"/>
        <v>0</v>
      </c>
      <c r="D35" s="13">
        <f t="shared" ref="D35:O35" si="11">SUM(D36)</f>
        <v>0</v>
      </c>
      <c r="E35" s="13">
        <f t="shared" si="11"/>
        <v>0</v>
      </c>
      <c r="F35" s="13">
        <f t="shared" si="11"/>
        <v>0</v>
      </c>
      <c r="G35" s="13">
        <f t="shared" si="11"/>
        <v>0</v>
      </c>
      <c r="H35" s="13">
        <f t="shared" si="11"/>
        <v>0</v>
      </c>
      <c r="I35" s="13">
        <f t="shared" si="11"/>
        <v>0</v>
      </c>
      <c r="J35" s="13">
        <f t="shared" si="11"/>
        <v>0</v>
      </c>
      <c r="K35" s="13">
        <f t="shared" si="11"/>
        <v>0</v>
      </c>
      <c r="L35" s="13">
        <f t="shared" si="11"/>
        <v>0</v>
      </c>
      <c r="M35" s="13">
        <f t="shared" si="11"/>
        <v>0</v>
      </c>
      <c r="N35" s="13">
        <f t="shared" si="11"/>
        <v>0</v>
      </c>
      <c r="O35" s="62">
        <f t="shared" si="11"/>
        <v>0</v>
      </c>
    </row>
    <row r="36" spans="1:15" x14ac:dyDescent="0.25">
      <c r="A36" s="56" t="s">
        <v>279</v>
      </c>
      <c r="B36" s="9" t="s">
        <v>59</v>
      </c>
      <c r="C36" s="20">
        <f t="shared" si="2"/>
        <v>0</v>
      </c>
      <c r="D36" s="15">
        <v>0</v>
      </c>
      <c r="E36" s="15">
        <v>0</v>
      </c>
      <c r="F36" s="15">
        <v>0</v>
      </c>
      <c r="G36" s="15">
        <v>0</v>
      </c>
      <c r="H36" s="15">
        <v>0</v>
      </c>
      <c r="I36" s="15">
        <v>0</v>
      </c>
      <c r="J36" s="15">
        <v>0</v>
      </c>
      <c r="K36" s="14">
        <v>0</v>
      </c>
      <c r="L36" s="14">
        <v>0</v>
      </c>
      <c r="M36" s="14">
        <v>0</v>
      </c>
      <c r="N36" s="14">
        <v>0</v>
      </c>
      <c r="O36" s="58">
        <v>0</v>
      </c>
    </row>
    <row r="37" spans="1:15" x14ac:dyDescent="0.25">
      <c r="A37" s="82" t="s">
        <v>280</v>
      </c>
      <c r="B37" s="21" t="s">
        <v>60</v>
      </c>
      <c r="C37" s="7">
        <f t="shared" si="2"/>
        <v>0</v>
      </c>
      <c r="D37" s="13">
        <f>SUM(D38:D40)</f>
        <v>0</v>
      </c>
      <c r="E37" s="13">
        <f t="shared" ref="E37:O37" si="12">SUM(E38:E40)</f>
        <v>0</v>
      </c>
      <c r="F37" s="13">
        <f t="shared" si="12"/>
        <v>0</v>
      </c>
      <c r="G37" s="13">
        <f t="shared" si="12"/>
        <v>0</v>
      </c>
      <c r="H37" s="13">
        <f t="shared" si="12"/>
        <v>0</v>
      </c>
      <c r="I37" s="13">
        <f t="shared" si="12"/>
        <v>0</v>
      </c>
      <c r="J37" s="13">
        <f t="shared" si="12"/>
        <v>0</v>
      </c>
      <c r="K37" s="13">
        <f t="shared" si="12"/>
        <v>0</v>
      </c>
      <c r="L37" s="13">
        <f t="shared" si="12"/>
        <v>0</v>
      </c>
      <c r="M37" s="13">
        <f t="shared" si="12"/>
        <v>0</v>
      </c>
      <c r="N37" s="13">
        <f t="shared" si="12"/>
        <v>0</v>
      </c>
      <c r="O37" s="62">
        <f t="shared" si="12"/>
        <v>0</v>
      </c>
    </row>
    <row r="38" spans="1:15" x14ac:dyDescent="0.25">
      <c r="A38" s="56" t="s">
        <v>281</v>
      </c>
      <c r="B38" s="9" t="s">
        <v>61</v>
      </c>
      <c r="C38" s="20">
        <f t="shared" si="2"/>
        <v>0</v>
      </c>
      <c r="D38" s="15">
        <v>0</v>
      </c>
      <c r="E38" s="15">
        <v>0</v>
      </c>
      <c r="F38" s="15">
        <v>0</v>
      </c>
      <c r="G38" s="15">
        <v>0</v>
      </c>
      <c r="H38" s="15">
        <v>0</v>
      </c>
      <c r="I38" s="15">
        <v>0</v>
      </c>
      <c r="J38" s="15">
        <v>0</v>
      </c>
      <c r="K38" s="15">
        <v>0</v>
      </c>
      <c r="L38" s="15">
        <v>0</v>
      </c>
      <c r="M38" s="15">
        <v>0</v>
      </c>
      <c r="N38" s="15">
        <v>0</v>
      </c>
      <c r="O38" s="59">
        <v>0</v>
      </c>
    </row>
    <row r="39" spans="1:15" x14ac:dyDescent="0.25">
      <c r="A39" s="56" t="s">
        <v>282</v>
      </c>
      <c r="B39" s="9" t="s">
        <v>62</v>
      </c>
      <c r="C39" s="20">
        <f t="shared" si="2"/>
        <v>0</v>
      </c>
      <c r="D39" s="15">
        <v>0</v>
      </c>
      <c r="E39" s="15">
        <v>0</v>
      </c>
      <c r="F39" s="15">
        <v>0</v>
      </c>
      <c r="G39" s="15">
        <v>0</v>
      </c>
      <c r="H39" s="15">
        <v>0</v>
      </c>
      <c r="I39" s="15">
        <v>0</v>
      </c>
      <c r="J39" s="14">
        <v>0</v>
      </c>
      <c r="K39" s="14">
        <v>0</v>
      </c>
      <c r="L39" s="14">
        <v>0</v>
      </c>
      <c r="M39" s="14">
        <v>0</v>
      </c>
      <c r="N39" s="14">
        <v>0</v>
      </c>
      <c r="O39" s="58">
        <v>0</v>
      </c>
    </row>
    <row r="40" spans="1:15" x14ac:dyDescent="0.25">
      <c r="A40" s="56" t="s">
        <v>283</v>
      </c>
      <c r="B40" s="9" t="s">
        <v>63</v>
      </c>
      <c r="C40" s="20">
        <f t="shared" si="2"/>
        <v>0</v>
      </c>
      <c r="D40" s="15">
        <v>0</v>
      </c>
      <c r="E40" s="15">
        <v>0</v>
      </c>
      <c r="F40" s="15">
        <v>0</v>
      </c>
      <c r="G40" s="15">
        <v>0</v>
      </c>
      <c r="H40" s="15">
        <v>0</v>
      </c>
      <c r="I40" s="15">
        <v>0</v>
      </c>
      <c r="J40" s="15">
        <v>0</v>
      </c>
      <c r="K40" s="15">
        <v>0</v>
      </c>
      <c r="L40" s="15">
        <v>0</v>
      </c>
      <c r="M40" s="15">
        <v>0</v>
      </c>
      <c r="N40" s="15">
        <v>0</v>
      </c>
      <c r="O40" s="59">
        <v>0</v>
      </c>
    </row>
    <row r="41" spans="1:15" x14ac:dyDescent="0.25">
      <c r="A41" s="82" t="s">
        <v>284</v>
      </c>
      <c r="B41" s="21" t="s">
        <v>64</v>
      </c>
      <c r="C41" s="7">
        <f t="shared" si="2"/>
        <v>0</v>
      </c>
      <c r="D41" s="13">
        <f t="shared" ref="D41:O41" si="13">SUM(D42)</f>
        <v>0</v>
      </c>
      <c r="E41" s="13">
        <f t="shared" si="13"/>
        <v>0</v>
      </c>
      <c r="F41" s="13">
        <f t="shared" si="13"/>
        <v>0</v>
      </c>
      <c r="G41" s="13">
        <f t="shared" si="13"/>
        <v>0</v>
      </c>
      <c r="H41" s="13">
        <f t="shared" si="13"/>
        <v>0</v>
      </c>
      <c r="I41" s="13">
        <f t="shared" si="13"/>
        <v>0</v>
      </c>
      <c r="J41" s="13">
        <f t="shared" si="13"/>
        <v>0</v>
      </c>
      <c r="K41" s="13">
        <f t="shared" si="13"/>
        <v>0</v>
      </c>
      <c r="L41" s="13">
        <f t="shared" si="13"/>
        <v>0</v>
      </c>
      <c r="M41" s="13">
        <f t="shared" si="13"/>
        <v>0</v>
      </c>
      <c r="N41" s="13">
        <f t="shared" si="13"/>
        <v>0</v>
      </c>
      <c r="O41" s="62">
        <f t="shared" si="13"/>
        <v>0</v>
      </c>
    </row>
    <row r="42" spans="1:15" x14ac:dyDescent="0.25">
      <c r="A42" s="56" t="s">
        <v>285</v>
      </c>
      <c r="B42" s="9" t="s">
        <v>65</v>
      </c>
      <c r="C42" s="20">
        <f t="shared" si="2"/>
        <v>0</v>
      </c>
      <c r="D42" s="15">
        <v>0</v>
      </c>
      <c r="E42" s="15">
        <v>0</v>
      </c>
      <c r="F42" s="15">
        <v>0</v>
      </c>
      <c r="G42" s="15">
        <v>0</v>
      </c>
      <c r="H42" s="15">
        <v>0</v>
      </c>
      <c r="I42" s="15">
        <v>0</v>
      </c>
      <c r="J42" s="14">
        <v>0</v>
      </c>
      <c r="K42" s="14">
        <v>0</v>
      </c>
      <c r="L42" s="14">
        <v>0</v>
      </c>
      <c r="M42" s="14">
        <v>0</v>
      </c>
      <c r="N42" s="14">
        <v>0</v>
      </c>
      <c r="O42" s="58">
        <v>0</v>
      </c>
    </row>
    <row r="43" spans="1:15" x14ac:dyDescent="0.25">
      <c r="A43" s="81">
        <v>1.8</v>
      </c>
      <c r="B43" s="4" t="s">
        <v>66</v>
      </c>
      <c r="C43" s="5">
        <f t="shared" si="2"/>
        <v>0</v>
      </c>
      <c r="D43" s="10">
        <f t="shared" ref="D43:O43" si="14">D44</f>
        <v>0</v>
      </c>
      <c r="E43" s="10">
        <f t="shared" si="14"/>
        <v>0</v>
      </c>
      <c r="F43" s="10">
        <f t="shared" si="14"/>
        <v>0</v>
      </c>
      <c r="G43" s="10">
        <f t="shared" si="14"/>
        <v>0</v>
      </c>
      <c r="H43" s="10">
        <f t="shared" si="14"/>
        <v>0</v>
      </c>
      <c r="I43" s="10">
        <f t="shared" si="14"/>
        <v>0</v>
      </c>
      <c r="J43" s="10">
        <f t="shared" si="14"/>
        <v>0</v>
      </c>
      <c r="K43" s="10">
        <f t="shared" si="14"/>
        <v>0</v>
      </c>
      <c r="L43" s="10">
        <f t="shared" si="14"/>
        <v>0</v>
      </c>
      <c r="M43" s="10">
        <f t="shared" si="14"/>
        <v>0</v>
      </c>
      <c r="N43" s="10">
        <f t="shared" si="14"/>
        <v>0</v>
      </c>
      <c r="O43" s="63">
        <f t="shared" si="14"/>
        <v>0</v>
      </c>
    </row>
    <row r="44" spans="1:15" x14ac:dyDescent="0.25">
      <c r="A44" s="82" t="s">
        <v>286</v>
      </c>
      <c r="B44" s="21" t="s">
        <v>67</v>
      </c>
      <c r="C44" s="7">
        <f t="shared" si="2"/>
        <v>0</v>
      </c>
      <c r="D44" s="13">
        <f>SUM(D45:D46)</f>
        <v>0</v>
      </c>
      <c r="E44" s="13">
        <f t="shared" ref="E44:O44" si="15">SUM(E45:E46)</f>
        <v>0</v>
      </c>
      <c r="F44" s="13">
        <f t="shared" si="15"/>
        <v>0</v>
      </c>
      <c r="G44" s="13">
        <f t="shared" si="15"/>
        <v>0</v>
      </c>
      <c r="H44" s="13">
        <f t="shared" si="15"/>
        <v>0</v>
      </c>
      <c r="I44" s="13">
        <f t="shared" si="15"/>
        <v>0</v>
      </c>
      <c r="J44" s="13">
        <f t="shared" si="15"/>
        <v>0</v>
      </c>
      <c r="K44" s="13">
        <f t="shared" si="15"/>
        <v>0</v>
      </c>
      <c r="L44" s="13">
        <f t="shared" si="15"/>
        <v>0</v>
      </c>
      <c r="M44" s="13">
        <f t="shared" si="15"/>
        <v>0</v>
      </c>
      <c r="N44" s="13">
        <f t="shared" si="15"/>
        <v>0</v>
      </c>
      <c r="O44" s="62">
        <f t="shared" si="15"/>
        <v>0</v>
      </c>
    </row>
    <row r="45" spans="1:15" x14ac:dyDescent="0.25">
      <c r="A45" s="56" t="s">
        <v>287</v>
      </c>
      <c r="B45" s="9" t="s">
        <v>67</v>
      </c>
      <c r="C45" s="20">
        <f t="shared" si="2"/>
        <v>0</v>
      </c>
      <c r="D45" s="15">
        <v>0</v>
      </c>
      <c r="E45" s="15">
        <v>0</v>
      </c>
      <c r="F45" s="15">
        <v>0</v>
      </c>
      <c r="G45" s="15">
        <v>0</v>
      </c>
      <c r="H45" s="15">
        <v>0</v>
      </c>
      <c r="I45" s="15">
        <v>0</v>
      </c>
      <c r="J45" s="14">
        <v>0</v>
      </c>
      <c r="K45" s="14">
        <v>0</v>
      </c>
      <c r="L45" s="14">
        <v>0</v>
      </c>
      <c r="M45" s="14">
        <v>0</v>
      </c>
      <c r="N45" s="14">
        <v>0</v>
      </c>
      <c r="O45" s="58">
        <v>0</v>
      </c>
    </row>
    <row r="46" spans="1:15" x14ac:dyDescent="0.25">
      <c r="A46" s="56" t="s">
        <v>288</v>
      </c>
      <c r="B46" s="9" t="s">
        <v>3</v>
      </c>
      <c r="C46" s="20">
        <f t="shared" si="2"/>
        <v>0</v>
      </c>
      <c r="D46" s="15">
        <v>0</v>
      </c>
      <c r="E46" s="15">
        <v>0</v>
      </c>
      <c r="F46" s="15">
        <v>0</v>
      </c>
      <c r="G46" s="15">
        <v>0</v>
      </c>
      <c r="H46" s="15">
        <v>0</v>
      </c>
      <c r="I46" s="15">
        <v>0</v>
      </c>
      <c r="J46" s="14">
        <v>0</v>
      </c>
      <c r="K46" s="14">
        <v>0</v>
      </c>
      <c r="L46" s="14">
        <v>0</v>
      </c>
      <c r="M46" s="14">
        <v>0</v>
      </c>
      <c r="N46" s="14">
        <v>0</v>
      </c>
      <c r="O46" s="58">
        <v>0</v>
      </c>
    </row>
    <row r="47" spans="1:15" ht="15.75" x14ac:dyDescent="0.25">
      <c r="A47" s="52">
        <v>2</v>
      </c>
      <c r="B47" s="22" t="s">
        <v>4</v>
      </c>
      <c r="C47" s="23">
        <f t="shared" si="2"/>
        <v>0</v>
      </c>
      <c r="D47" s="2">
        <f>D48+D49+D50+D51+D52</f>
        <v>0</v>
      </c>
      <c r="E47" s="24">
        <f t="shared" ref="E47:O47" si="16">E48+E49+E50+E51+E52</f>
        <v>0</v>
      </c>
      <c r="F47" s="24">
        <f t="shared" si="16"/>
        <v>0</v>
      </c>
      <c r="G47" s="24">
        <f t="shared" si="16"/>
        <v>0</v>
      </c>
      <c r="H47" s="24">
        <f t="shared" si="16"/>
        <v>0</v>
      </c>
      <c r="I47" s="24">
        <f t="shared" si="16"/>
        <v>0</v>
      </c>
      <c r="J47" s="24">
        <f t="shared" si="16"/>
        <v>0</v>
      </c>
      <c r="K47" s="24">
        <f t="shared" si="16"/>
        <v>0</v>
      </c>
      <c r="L47" s="24">
        <f t="shared" si="16"/>
        <v>0</v>
      </c>
      <c r="M47" s="24">
        <f t="shared" si="16"/>
        <v>0</v>
      </c>
      <c r="N47" s="24">
        <f t="shared" si="16"/>
        <v>0</v>
      </c>
      <c r="O47" s="64">
        <f t="shared" si="16"/>
        <v>0</v>
      </c>
    </row>
    <row r="48" spans="1:15" x14ac:dyDescent="0.25">
      <c r="A48" s="81">
        <v>2.1</v>
      </c>
      <c r="B48" s="4" t="s">
        <v>68</v>
      </c>
      <c r="C48" s="10">
        <f t="shared" si="2"/>
        <v>0</v>
      </c>
      <c r="D48" s="25">
        <v>0</v>
      </c>
      <c r="E48" s="25">
        <v>0</v>
      </c>
      <c r="F48" s="25">
        <v>0</v>
      </c>
      <c r="G48" s="25">
        <v>0</v>
      </c>
      <c r="H48" s="25">
        <v>0</v>
      </c>
      <c r="I48" s="25">
        <v>0</v>
      </c>
      <c r="J48" s="25">
        <v>0</v>
      </c>
      <c r="K48" s="25">
        <v>0</v>
      </c>
      <c r="L48" s="25">
        <v>0</v>
      </c>
      <c r="M48" s="25">
        <v>0</v>
      </c>
      <c r="N48" s="25">
        <v>0</v>
      </c>
      <c r="O48" s="65">
        <v>0</v>
      </c>
    </row>
    <row r="49" spans="1:15" x14ac:dyDescent="0.25">
      <c r="A49" s="81">
        <v>2.2000000000000002</v>
      </c>
      <c r="B49" s="4" t="s">
        <v>69</v>
      </c>
      <c r="C49" s="10">
        <f t="shared" si="2"/>
        <v>0</v>
      </c>
      <c r="D49" s="25">
        <v>0</v>
      </c>
      <c r="E49" s="25">
        <v>0</v>
      </c>
      <c r="F49" s="25">
        <v>0</v>
      </c>
      <c r="G49" s="25">
        <v>0</v>
      </c>
      <c r="H49" s="25">
        <v>0</v>
      </c>
      <c r="I49" s="25">
        <v>0</v>
      </c>
      <c r="J49" s="25">
        <v>0</v>
      </c>
      <c r="K49" s="25">
        <v>0</v>
      </c>
      <c r="L49" s="25">
        <v>0</v>
      </c>
      <c r="M49" s="25">
        <v>0</v>
      </c>
      <c r="N49" s="25">
        <v>0</v>
      </c>
      <c r="O49" s="65">
        <v>0</v>
      </c>
    </row>
    <row r="50" spans="1:15" x14ac:dyDescent="0.25">
      <c r="A50" s="81">
        <v>2.2999999999999998</v>
      </c>
      <c r="B50" s="4" t="s">
        <v>70</v>
      </c>
      <c r="C50" s="10">
        <f t="shared" si="2"/>
        <v>0</v>
      </c>
      <c r="D50" s="25">
        <v>0</v>
      </c>
      <c r="E50" s="25">
        <v>0</v>
      </c>
      <c r="F50" s="25">
        <v>0</v>
      </c>
      <c r="G50" s="25">
        <v>0</v>
      </c>
      <c r="H50" s="25">
        <v>0</v>
      </c>
      <c r="I50" s="25">
        <v>0</v>
      </c>
      <c r="J50" s="25">
        <v>0</v>
      </c>
      <c r="K50" s="25">
        <v>0</v>
      </c>
      <c r="L50" s="25">
        <v>0</v>
      </c>
      <c r="M50" s="25">
        <v>0</v>
      </c>
      <c r="N50" s="25">
        <v>0</v>
      </c>
      <c r="O50" s="65">
        <v>0</v>
      </c>
    </row>
    <row r="51" spans="1:15" x14ac:dyDescent="0.25">
      <c r="A51" s="81">
        <v>2.4</v>
      </c>
      <c r="B51" s="4" t="s">
        <v>71</v>
      </c>
      <c r="C51" s="10">
        <f t="shared" si="2"/>
        <v>0</v>
      </c>
      <c r="D51" s="25">
        <v>0</v>
      </c>
      <c r="E51" s="25">
        <v>0</v>
      </c>
      <c r="F51" s="25">
        <v>0</v>
      </c>
      <c r="G51" s="25">
        <v>0</v>
      </c>
      <c r="H51" s="25">
        <v>0</v>
      </c>
      <c r="I51" s="25">
        <v>0</v>
      </c>
      <c r="J51" s="25">
        <v>0</v>
      </c>
      <c r="K51" s="25">
        <v>0</v>
      </c>
      <c r="L51" s="25">
        <v>0</v>
      </c>
      <c r="M51" s="25">
        <v>0</v>
      </c>
      <c r="N51" s="25">
        <v>0</v>
      </c>
      <c r="O51" s="65">
        <v>0</v>
      </c>
    </row>
    <row r="52" spans="1:15" x14ac:dyDescent="0.25">
      <c r="A52" s="81">
        <v>2.5</v>
      </c>
      <c r="B52" s="4" t="s">
        <v>72</v>
      </c>
      <c r="C52" s="10">
        <f t="shared" si="2"/>
        <v>0</v>
      </c>
      <c r="D52" s="25">
        <v>0</v>
      </c>
      <c r="E52" s="25">
        <v>0</v>
      </c>
      <c r="F52" s="25">
        <v>0</v>
      </c>
      <c r="G52" s="25">
        <v>0</v>
      </c>
      <c r="H52" s="25">
        <v>0</v>
      </c>
      <c r="I52" s="25">
        <v>0</v>
      </c>
      <c r="J52" s="25">
        <v>0</v>
      </c>
      <c r="K52" s="25">
        <v>0</v>
      </c>
      <c r="L52" s="25">
        <v>0</v>
      </c>
      <c r="M52" s="25">
        <v>0</v>
      </c>
      <c r="N52" s="25">
        <v>0</v>
      </c>
      <c r="O52" s="65">
        <v>0</v>
      </c>
    </row>
    <row r="53" spans="1:15" ht="15.75" x14ac:dyDescent="0.25">
      <c r="A53" s="52">
        <v>3</v>
      </c>
      <c r="B53" s="26" t="s">
        <v>5</v>
      </c>
      <c r="C53" s="23">
        <f t="shared" si="2"/>
        <v>557910.15</v>
      </c>
      <c r="D53" s="2">
        <f t="shared" ref="D53:O54" si="17">D54</f>
        <v>60600</v>
      </c>
      <c r="E53" s="24">
        <f t="shared" si="17"/>
        <v>55900</v>
      </c>
      <c r="F53" s="24">
        <f t="shared" si="17"/>
        <v>50390</v>
      </c>
      <c r="G53" s="24">
        <f t="shared" si="17"/>
        <v>45800</v>
      </c>
      <c r="H53" s="24">
        <f t="shared" si="17"/>
        <v>65100</v>
      </c>
      <c r="I53" s="24">
        <f t="shared" si="17"/>
        <v>43800</v>
      </c>
      <c r="J53" s="24">
        <f t="shared" si="17"/>
        <v>40250</v>
      </c>
      <c r="K53" s="24">
        <f t="shared" si="17"/>
        <v>48500</v>
      </c>
      <c r="L53" s="24">
        <f t="shared" si="17"/>
        <v>45020</v>
      </c>
      <c r="M53" s="24">
        <f t="shared" si="17"/>
        <v>21700</v>
      </c>
      <c r="N53" s="24">
        <f t="shared" si="17"/>
        <v>45140.15</v>
      </c>
      <c r="O53" s="64">
        <f t="shared" si="17"/>
        <v>35710</v>
      </c>
    </row>
    <row r="54" spans="1:15" x14ac:dyDescent="0.25">
      <c r="A54" s="81">
        <v>3.1</v>
      </c>
      <c r="B54" s="4" t="s">
        <v>73</v>
      </c>
      <c r="C54" s="5">
        <f t="shared" si="2"/>
        <v>557910.15</v>
      </c>
      <c r="D54" s="10">
        <f t="shared" si="17"/>
        <v>60600</v>
      </c>
      <c r="E54" s="10">
        <f t="shared" si="17"/>
        <v>55900</v>
      </c>
      <c r="F54" s="10">
        <f t="shared" si="17"/>
        <v>50390</v>
      </c>
      <c r="G54" s="10">
        <f t="shared" si="17"/>
        <v>45800</v>
      </c>
      <c r="H54" s="10">
        <f t="shared" si="17"/>
        <v>65100</v>
      </c>
      <c r="I54" s="10">
        <f t="shared" si="17"/>
        <v>43800</v>
      </c>
      <c r="J54" s="10">
        <f t="shared" si="17"/>
        <v>40250</v>
      </c>
      <c r="K54" s="10">
        <f t="shared" si="17"/>
        <v>48500</v>
      </c>
      <c r="L54" s="10">
        <f t="shared" si="17"/>
        <v>45020</v>
      </c>
      <c r="M54" s="10">
        <f t="shared" si="17"/>
        <v>21700</v>
      </c>
      <c r="N54" s="10">
        <f t="shared" si="17"/>
        <v>45140.15</v>
      </c>
      <c r="O54" s="63">
        <f t="shared" si="17"/>
        <v>35710</v>
      </c>
    </row>
    <row r="55" spans="1:15" x14ac:dyDescent="0.25">
      <c r="A55" s="82" t="s">
        <v>289</v>
      </c>
      <c r="B55" s="21" t="s">
        <v>0</v>
      </c>
      <c r="C55" s="7">
        <f t="shared" si="2"/>
        <v>557910.15</v>
      </c>
      <c r="D55" s="13">
        <f t="shared" ref="D55:O55" si="18">SUM(D56)</f>
        <v>60600</v>
      </c>
      <c r="E55" s="13">
        <f t="shared" si="18"/>
        <v>55900</v>
      </c>
      <c r="F55" s="13">
        <f t="shared" si="18"/>
        <v>50390</v>
      </c>
      <c r="G55" s="13">
        <f t="shared" si="18"/>
        <v>45800</v>
      </c>
      <c r="H55" s="13">
        <f t="shared" si="18"/>
        <v>65100</v>
      </c>
      <c r="I55" s="13">
        <f t="shared" si="18"/>
        <v>43800</v>
      </c>
      <c r="J55" s="13">
        <f t="shared" si="18"/>
        <v>40250</v>
      </c>
      <c r="K55" s="13">
        <f t="shared" si="18"/>
        <v>48500</v>
      </c>
      <c r="L55" s="13">
        <f t="shared" si="18"/>
        <v>45020</v>
      </c>
      <c r="M55" s="13">
        <f t="shared" si="18"/>
        <v>21700</v>
      </c>
      <c r="N55" s="13">
        <f t="shared" si="18"/>
        <v>45140.15</v>
      </c>
      <c r="O55" s="62">
        <f t="shared" si="18"/>
        <v>35710</v>
      </c>
    </row>
    <row r="56" spans="1:15" x14ac:dyDescent="0.25">
      <c r="A56" s="56" t="s">
        <v>290</v>
      </c>
      <c r="B56" s="9" t="s">
        <v>74</v>
      </c>
      <c r="C56" s="20">
        <f t="shared" si="2"/>
        <v>557910.15</v>
      </c>
      <c r="D56" s="15">
        <v>60600</v>
      </c>
      <c r="E56" s="15">
        <v>55900</v>
      </c>
      <c r="F56" s="15">
        <v>50390</v>
      </c>
      <c r="G56" s="15">
        <v>45800</v>
      </c>
      <c r="H56" s="15">
        <v>65100</v>
      </c>
      <c r="I56" s="15">
        <v>43800</v>
      </c>
      <c r="J56" s="14">
        <v>40250</v>
      </c>
      <c r="K56" s="14">
        <v>48500</v>
      </c>
      <c r="L56" s="14">
        <v>45020</v>
      </c>
      <c r="M56" s="14">
        <v>21700</v>
      </c>
      <c r="N56" s="14">
        <v>45140.15</v>
      </c>
      <c r="O56" s="58">
        <v>35710</v>
      </c>
    </row>
    <row r="57" spans="1:15" ht="15.75" x14ac:dyDescent="0.25">
      <c r="A57" s="52">
        <v>4</v>
      </c>
      <c r="B57" s="27" t="s">
        <v>75</v>
      </c>
      <c r="C57" s="23">
        <f t="shared" si="2"/>
        <v>3499344.7499999995</v>
      </c>
      <c r="D57" s="2">
        <f>D58+D78+D79+D159+D166</f>
        <v>327260.7</v>
      </c>
      <c r="E57" s="24">
        <f t="shared" ref="E57:O57" si="19">E58+E78+E79+E159+E166</f>
        <v>798806</v>
      </c>
      <c r="F57" s="24">
        <f t="shared" si="19"/>
        <v>243320</v>
      </c>
      <c r="G57" s="24">
        <f t="shared" si="19"/>
        <v>219238</v>
      </c>
      <c r="H57" s="24">
        <f t="shared" si="19"/>
        <v>260203</v>
      </c>
      <c r="I57" s="24">
        <f t="shared" si="19"/>
        <v>240519.65</v>
      </c>
      <c r="J57" s="24">
        <f t="shared" si="19"/>
        <v>279541.34999999998</v>
      </c>
      <c r="K57" s="24">
        <f t="shared" si="19"/>
        <v>216691.25</v>
      </c>
      <c r="L57" s="24">
        <f t="shared" si="19"/>
        <v>209788</v>
      </c>
      <c r="M57" s="24">
        <f t="shared" si="19"/>
        <v>234006</v>
      </c>
      <c r="N57" s="24">
        <f t="shared" si="19"/>
        <v>193678</v>
      </c>
      <c r="O57" s="64">
        <f t="shared" si="19"/>
        <v>276292.8</v>
      </c>
    </row>
    <row r="58" spans="1:15" ht="30" x14ac:dyDescent="0.25">
      <c r="A58" s="81">
        <v>4.0999999999999996</v>
      </c>
      <c r="B58" s="28" t="s">
        <v>76</v>
      </c>
      <c r="C58" s="5">
        <f t="shared" si="2"/>
        <v>296049.59999999998</v>
      </c>
      <c r="D58" s="10">
        <f>D59+D65+D67+D72</f>
        <v>58000</v>
      </c>
      <c r="E58" s="10">
        <f t="shared" ref="E58:O58" si="20">E59+E65+E67+E72</f>
        <v>25100</v>
      </c>
      <c r="F58" s="10">
        <f t="shared" si="20"/>
        <v>23800</v>
      </c>
      <c r="G58" s="10">
        <f t="shared" si="20"/>
        <v>24550</v>
      </c>
      <c r="H58" s="10">
        <f t="shared" si="20"/>
        <v>20150</v>
      </c>
      <c r="I58" s="10">
        <f t="shared" si="20"/>
        <v>31900</v>
      </c>
      <c r="J58" s="10">
        <f t="shared" si="20"/>
        <v>22250</v>
      </c>
      <c r="K58" s="10">
        <f t="shared" si="20"/>
        <v>15010</v>
      </c>
      <c r="L58" s="10">
        <f t="shared" si="20"/>
        <v>28770</v>
      </c>
      <c r="M58" s="10">
        <f t="shared" si="20"/>
        <v>33220</v>
      </c>
      <c r="N58" s="10">
        <f t="shared" si="20"/>
        <v>5100</v>
      </c>
      <c r="O58" s="63">
        <f t="shared" si="20"/>
        <v>8199.6</v>
      </c>
    </row>
    <row r="59" spans="1:15" x14ac:dyDescent="0.25">
      <c r="A59" s="82" t="s">
        <v>291</v>
      </c>
      <c r="B59" s="21" t="s">
        <v>77</v>
      </c>
      <c r="C59" s="7">
        <f t="shared" si="2"/>
        <v>296049.59999999998</v>
      </c>
      <c r="D59" s="13">
        <f>SUM(D60:D64)</f>
        <v>58000</v>
      </c>
      <c r="E59" s="13">
        <f t="shared" ref="E59:O59" si="21">SUM(E60:E64)</f>
        <v>25100</v>
      </c>
      <c r="F59" s="13">
        <f t="shared" si="21"/>
        <v>23800</v>
      </c>
      <c r="G59" s="13">
        <f t="shared" si="21"/>
        <v>24550</v>
      </c>
      <c r="H59" s="13">
        <f t="shared" si="21"/>
        <v>20150</v>
      </c>
      <c r="I59" s="13">
        <f t="shared" si="21"/>
        <v>31900</v>
      </c>
      <c r="J59" s="13">
        <f t="shared" si="21"/>
        <v>22250</v>
      </c>
      <c r="K59" s="13">
        <f t="shared" si="21"/>
        <v>15010</v>
      </c>
      <c r="L59" s="13">
        <f t="shared" si="21"/>
        <v>28770</v>
      </c>
      <c r="M59" s="13">
        <f t="shared" si="21"/>
        <v>33220</v>
      </c>
      <c r="N59" s="13">
        <f t="shared" si="21"/>
        <v>5100</v>
      </c>
      <c r="O59" s="62">
        <f t="shared" si="21"/>
        <v>8199.6</v>
      </c>
    </row>
    <row r="60" spans="1:15" x14ac:dyDescent="0.25">
      <c r="A60" s="56" t="s">
        <v>292</v>
      </c>
      <c r="B60" s="9" t="s">
        <v>78</v>
      </c>
      <c r="C60" s="20">
        <f t="shared" si="2"/>
        <v>0</v>
      </c>
      <c r="D60" s="15">
        <v>0</v>
      </c>
      <c r="E60" s="15">
        <v>0</v>
      </c>
      <c r="F60" s="15">
        <v>0</v>
      </c>
      <c r="G60" s="15">
        <v>0</v>
      </c>
      <c r="H60" s="15">
        <v>0</v>
      </c>
      <c r="I60" s="15">
        <v>0</v>
      </c>
      <c r="J60" s="15">
        <v>0</v>
      </c>
      <c r="K60" s="15">
        <v>0</v>
      </c>
      <c r="L60" s="15">
        <v>0</v>
      </c>
      <c r="M60" s="15">
        <v>0</v>
      </c>
      <c r="N60" s="15">
        <v>0</v>
      </c>
      <c r="O60" s="59">
        <v>0</v>
      </c>
    </row>
    <row r="61" spans="1:15" x14ac:dyDescent="0.25">
      <c r="A61" s="56" t="s">
        <v>293</v>
      </c>
      <c r="B61" s="9" t="s">
        <v>79</v>
      </c>
      <c r="C61" s="20">
        <f t="shared" si="2"/>
        <v>296049.59999999998</v>
      </c>
      <c r="D61" s="15">
        <v>58000</v>
      </c>
      <c r="E61" s="15">
        <v>25100</v>
      </c>
      <c r="F61" s="15">
        <v>23800</v>
      </c>
      <c r="G61" s="15">
        <v>24550</v>
      </c>
      <c r="H61" s="15">
        <v>20150</v>
      </c>
      <c r="I61" s="15">
        <v>31900</v>
      </c>
      <c r="J61" s="15">
        <v>22250</v>
      </c>
      <c r="K61" s="15">
        <v>15010</v>
      </c>
      <c r="L61" s="15">
        <v>28770</v>
      </c>
      <c r="M61" s="15">
        <v>33220</v>
      </c>
      <c r="N61" s="15">
        <v>5100</v>
      </c>
      <c r="O61" s="59">
        <v>8199.6</v>
      </c>
    </row>
    <row r="62" spans="1:15" x14ac:dyDescent="0.25">
      <c r="A62" s="56" t="s">
        <v>294</v>
      </c>
      <c r="B62" s="9" t="s">
        <v>80</v>
      </c>
      <c r="C62" s="20">
        <f t="shared" si="2"/>
        <v>0</v>
      </c>
      <c r="D62" s="15">
        <v>0</v>
      </c>
      <c r="E62" s="15">
        <v>0</v>
      </c>
      <c r="F62" s="15">
        <v>0</v>
      </c>
      <c r="G62" s="15">
        <v>0</v>
      </c>
      <c r="H62" s="15">
        <v>0</v>
      </c>
      <c r="I62" s="15">
        <v>0</v>
      </c>
      <c r="J62" s="15">
        <v>0</v>
      </c>
      <c r="K62" s="15">
        <v>0</v>
      </c>
      <c r="L62" s="15">
        <v>0</v>
      </c>
      <c r="M62" s="15">
        <v>0</v>
      </c>
      <c r="N62" s="15">
        <v>0</v>
      </c>
      <c r="O62" s="59">
        <v>0</v>
      </c>
    </row>
    <row r="63" spans="1:15" x14ac:dyDescent="0.25">
      <c r="A63" s="56" t="s">
        <v>295</v>
      </c>
      <c r="B63" s="9" t="s">
        <v>81</v>
      </c>
      <c r="C63" s="20">
        <f t="shared" si="2"/>
        <v>0</v>
      </c>
      <c r="D63" s="15">
        <v>0</v>
      </c>
      <c r="E63" s="15">
        <v>0</v>
      </c>
      <c r="F63" s="15">
        <v>0</v>
      </c>
      <c r="G63" s="15">
        <v>0</v>
      </c>
      <c r="H63" s="15">
        <v>0</v>
      </c>
      <c r="I63" s="15">
        <v>0</v>
      </c>
      <c r="J63" s="19">
        <v>0</v>
      </c>
      <c r="K63" s="19">
        <v>0</v>
      </c>
      <c r="L63" s="19">
        <v>0</v>
      </c>
      <c r="M63" s="19">
        <v>0</v>
      </c>
      <c r="N63" s="19">
        <v>0</v>
      </c>
      <c r="O63" s="66">
        <v>0</v>
      </c>
    </row>
    <row r="64" spans="1:15" x14ac:dyDescent="0.25">
      <c r="A64" s="56" t="s">
        <v>296</v>
      </c>
      <c r="B64" s="9" t="s">
        <v>82</v>
      </c>
      <c r="C64" s="20">
        <f t="shared" si="2"/>
        <v>0</v>
      </c>
      <c r="D64" s="15">
        <v>0</v>
      </c>
      <c r="E64" s="15">
        <v>0</v>
      </c>
      <c r="F64" s="15">
        <v>0</v>
      </c>
      <c r="G64" s="15">
        <v>0</v>
      </c>
      <c r="H64" s="15">
        <v>0</v>
      </c>
      <c r="I64" s="15">
        <v>0</v>
      </c>
      <c r="J64" s="19">
        <v>0</v>
      </c>
      <c r="K64" s="19">
        <v>0</v>
      </c>
      <c r="L64" s="19">
        <v>0</v>
      </c>
      <c r="M64" s="19">
        <v>0</v>
      </c>
      <c r="N64" s="19">
        <v>0</v>
      </c>
      <c r="O64" s="66">
        <v>0</v>
      </c>
    </row>
    <row r="65" spans="1:15" x14ac:dyDescent="0.25">
      <c r="A65" s="82" t="s">
        <v>297</v>
      </c>
      <c r="B65" s="21" t="s">
        <v>83</v>
      </c>
      <c r="C65" s="7">
        <f t="shared" si="2"/>
        <v>0</v>
      </c>
      <c r="D65" s="13">
        <f t="shared" ref="D65:O65" si="22">SUM(D66)</f>
        <v>0</v>
      </c>
      <c r="E65" s="13">
        <f t="shared" si="22"/>
        <v>0</v>
      </c>
      <c r="F65" s="13">
        <f t="shared" si="22"/>
        <v>0</v>
      </c>
      <c r="G65" s="13">
        <f t="shared" si="22"/>
        <v>0</v>
      </c>
      <c r="H65" s="13">
        <f t="shared" si="22"/>
        <v>0</v>
      </c>
      <c r="I65" s="13">
        <f t="shared" si="22"/>
        <v>0</v>
      </c>
      <c r="J65" s="13">
        <f t="shared" si="22"/>
        <v>0</v>
      </c>
      <c r="K65" s="13">
        <f t="shared" si="22"/>
        <v>0</v>
      </c>
      <c r="L65" s="13">
        <f t="shared" si="22"/>
        <v>0</v>
      </c>
      <c r="M65" s="13">
        <f t="shared" si="22"/>
        <v>0</v>
      </c>
      <c r="N65" s="13">
        <f t="shared" si="22"/>
        <v>0</v>
      </c>
      <c r="O65" s="62">
        <f t="shared" si="22"/>
        <v>0</v>
      </c>
    </row>
    <row r="66" spans="1:15" x14ac:dyDescent="0.25">
      <c r="A66" s="56" t="s">
        <v>298</v>
      </c>
      <c r="B66" s="9" t="s">
        <v>84</v>
      </c>
      <c r="C66" s="20">
        <f t="shared" si="2"/>
        <v>0</v>
      </c>
      <c r="D66" s="15">
        <v>0</v>
      </c>
      <c r="E66" s="15">
        <v>0</v>
      </c>
      <c r="F66" s="15">
        <v>0</v>
      </c>
      <c r="G66" s="15">
        <v>0</v>
      </c>
      <c r="H66" s="15">
        <v>0</v>
      </c>
      <c r="I66" s="15">
        <v>0</v>
      </c>
      <c r="J66" s="19">
        <v>0</v>
      </c>
      <c r="K66" s="19">
        <v>0</v>
      </c>
      <c r="L66" s="19">
        <v>0</v>
      </c>
      <c r="M66" s="19">
        <v>0</v>
      </c>
      <c r="N66" s="19">
        <v>0</v>
      </c>
      <c r="O66" s="66">
        <v>0</v>
      </c>
    </row>
    <row r="67" spans="1:15" x14ac:dyDescent="0.25">
      <c r="A67" s="82" t="s">
        <v>299</v>
      </c>
      <c r="B67" s="21" t="s">
        <v>85</v>
      </c>
      <c r="C67" s="29">
        <f t="shared" si="2"/>
        <v>0</v>
      </c>
      <c r="D67" s="29">
        <f>SUM(D68:D71)</f>
        <v>0</v>
      </c>
      <c r="E67" s="29">
        <f t="shared" ref="E67:O67" si="23">SUM(E68:E71)</f>
        <v>0</v>
      </c>
      <c r="F67" s="29">
        <f t="shared" si="23"/>
        <v>0</v>
      </c>
      <c r="G67" s="29">
        <f t="shared" si="23"/>
        <v>0</v>
      </c>
      <c r="H67" s="29">
        <f t="shared" si="23"/>
        <v>0</v>
      </c>
      <c r="I67" s="29">
        <f t="shared" si="23"/>
        <v>0</v>
      </c>
      <c r="J67" s="29">
        <f t="shared" si="23"/>
        <v>0</v>
      </c>
      <c r="K67" s="29">
        <f t="shared" si="23"/>
        <v>0</v>
      </c>
      <c r="L67" s="29">
        <f t="shared" si="23"/>
        <v>0</v>
      </c>
      <c r="M67" s="29">
        <f t="shared" si="23"/>
        <v>0</v>
      </c>
      <c r="N67" s="29">
        <f t="shared" si="23"/>
        <v>0</v>
      </c>
      <c r="O67" s="67">
        <f t="shared" si="23"/>
        <v>0</v>
      </c>
    </row>
    <row r="68" spans="1:15" x14ac:dyDescent="0.25">
      <c r="A68" s="56" t="s">
        <v>300</v>
      </c>
      <c r="B68" s="9" t="s">
        <v>86</v>
      </c>
      <c r="C68" s="20">
        <f t="shared" si="2"/>
        <v>0</v>
      </c>
      <c r="D68" s="15">
        <v>0</v>
      </c>
      <c r="E68" s="15">
        <v>0</v>
      </c>
      <c r="F68" s="15">
        <v>0</v>
      </c>
      <c r="G68" s="15">
        <v>0</v>
      </c>
      <c r="H68" s="15">
        <v>0</v>
      </c>
      <c r="I68" s="15">
        <v>0</v>
      </c>
      <c r="J68" s="15">
        <v>0</v>
      </c>
      <c r="K68" s="15">
        <v>0</v>
      </c>
      <c r="L68" s="15">
        <v>0</v>
      </c>
      <c r="M68" s="15">
        <v>0</v>
      </c>
      <c r="N68" s="15">
        <v>0</v>
      </c>
      <c r="O68" s="59">
        <v>0</v>
      </c>
    </row>
    <row r="69" spans="1:15" x14ac:dyDescent="0.25">
      <c r="A69" s="56" t="s">
        <v>301</v>
      </c>
      <c r="B69" s="30" t="s">
        <v>87</v>
      </c>
      <c r="C69" s="20">
        <f t="shared" si="2"/>
        <v>0</v>
      </c>
      <c r="D69" s="15">
        <v>0</v>
      </c>
      <c r="E69" s="15">
        <v>0</v>
      </c>
      <c r="F69" s="15">
        <v>0</v>
      </c>
      <c r="G69" s="15">
        <v>0</v>
      </c>
      <c r="H69" s="15">
        <v>0</v>
      </c>
      <c r="I69" s="15">
        <v>0</v>
      </c>
      <c r="J69" s="15">
        <v>0</v>
      </c>
      <c r="K69" s="15">
        <v>0</v>
      </c>
      <c r="L69" s="15">
        <v>0</v>
      </c>
      <c r="M69" s="15">
        <v>0</v>
      </c>
      <c r="N69" s="15">
        <v>0</v>
      </c>
      <c r="O69" s="59">
        <v>0</v>
      </c>
    </row>
    <row r="70" spans="1:15" x14ac:dyDescent="0.25">
      <c r="A70" s="56" t="s">
        <v>302</v>
      </c>
      <c r="B70" s="9" t="s">
        <v>88</v>
      </c>
      <c r="C70" s="20">
        <f t="shared" si="2"/>
        <v>0</v>
      </c>
      <c r="D70" s="15">
        <v>0</v>
      </c>
      <c r="E70" s="15">
        <v>0</v>
      </c>
      <c r="F70" s="15">
        <v>0</v>
      </c>
      <c r="G70" s="15">
        <v>0</v>
      </c>
      <c r="H70" s="15">
        <v>0</v>
      </c>
      <c r="I70" s="15">
        <v>0</v>
      </c>
      <c r="J70" s="19">
        <v>0</v>
      </c>
      <c r="K70" s="19">
        <v>0</v>
      </c>
      <c r="L70" s="19">
        <v>0</v>
      </c>
      <c r="M70" s="19">
        <v>0</v>
      </c>
      <c r="N70" s="19">
        <v>0</v>
      </c>
      <c r="O70" s="66">
        <v>0</v>
      </c>
    </row>
    <row r="71" spans="1:15" x14ac:dyDescent="0.25">
      <c r="A71" s="56" t="s">
        <v>303</v>
      </c>
      <c r="B71" s="9" t="s">
        <v>89</v>
      </c>
      <c r="C71" s="20">
        <f t="shared" ref="C71:C138" si="24">SUM(D71:O71)</f>
        <v>0</v>
      </c>
      <c r="D71" s="15">
        <v>0</v>
      </c>
      <c r="E71" s="15">
        <v>0</v>
      </c>
      <c r="F71" s="15">
        <v>0</v>
      </c>
      <c r="G71" s="15">
        <v>0</v>
      </c>
      <c r="H71" s="15">
        <v>0</v>
      </c>
      <c r="I71" s="15">
        <v>0</v>
      </c>
      <c r="J71" s="15">
        <v>0</v>
      </c>
      <c r="K71" s="15">
        <v>0</v>
      </c>
      <c r="L71" s="15">
        <v>0</v>
      </c>
      <c r="M71" s="15">
        <v>0</v>
      </c>
      <c r="N71" s="15">
        <v>0</v>
      </c>
      <c r="O71" s="59">
        <v>0</v>
      </c>
    </row>
    <row r="72" spans="1:15" ht="30" x14ac:dyDescent="0.25">
      <c r="A72" s="82" t="s">
        <v>304</v>
      </c>
      <c r="B72" s="21" t="s">
        <v>90</v>
      </c>
      <c r="C72" s="7">
        <f t="shared" si="24"/>
        <v>0</v>
      </c>
      <c r="D72" s="13">
        <f>SUM(D73:D77)</f>
        <v>0</v>
      </c>
      <c r="E72" s="13">
        <f t="shared" ref="E72:O72" si="25">SUM(E73:E77)</f>
        <v>0</v>
      </c>
      <c r="F72" s="13">
        <f t="shared" si="25"/>
        <v>0</v>
      </c>
      <c r="G72" s="13">
        <f t="shared" si="25"/>
        <v>0</v>
      </c>
      <c r="H72" s="13">
        <f t="shared" si="25"/>
        <v>0</v>
      </c>
      <c r="I72" s="13">
        <f t="shared" si="25"/>
        <v>0</v>
      </c>
      <c r="J72" s="13">
        <f t="shared" si="25"/>
        <v>0</v>
      </c>
      <c r="K72" s="13">
        <f t="shared" si="25"/>
        <v>0</v>
      </c>
      <c r="L72" s="13">
        <f t="shared" si="25"/>
        <v>0</v>
      </c>
      <c r="M72" s="13">
        <f t="shared" si="25"/>
        <v>0</v>
      </c>
      <c r="N72" s="13">
        <f t="shared" si="25"/>
        <v>0</v>
      </c>
      <c r="O72" s="62">
        <f t="shared" si="25"/>
        <v>0</v>
      </c>
    </row>
    <row r="73" spans="1:15" x14ac:dyDescent="0.25">
      <c r="A73" s="56" t="s">
        <v>305</v>
      </c>
      <c r="B73" s="9" t="s">
        <v>91</v>
      </c>
      <c r="C73" s="20">
        <f t="shared" si="24"/>
        <v>0</v>
      </c>
      <c r="D73" s="15">
        <v>0</v>
      </c>
      <c r="E73" s="15">
        <v>0</v>
      </c>
      <c r="F73" s="15">
        <v>0</v>
      </c>
      <c r="G73" s="15">
        <v>0</v>
      </c>
      <c r="H73" s="15">
        <v>0</v>
      </c>
      <c r="I73" s="15">
        <v>0</v>
      </c>
      <c r="J73" s="15">
        <v>0</v>
      </c>
      <c r="K73" s="15">
        <v>0</v>
      </c>
      <c r="L73" s="15">
        <v>0</v>
      </c>
      <c r="M73" s="15">
        <v>0</v>
      </c>
      <c r="N73" s="15">
        <v>0</v>
      </c>
      <c r="O73" s="59">
        <v>0</v>
      </c>
    </row>
    <row r="74" spans="1:15" x14ac:dyDescent="0.25">
      <c r="A74" s="56" t="s">
        <v>306</v>
      </c>
      <c r="B74" s="9" t="s">
        <v>92</v>
      </c>
      <c r="C74" s="20">
        <f t="shared" si="24"/>
        <v>0</v>
      </c>
      <c r="D74" s="15">
        <v>0</v>
      </c>
      <c r="E74" s="15">
        <v>0</v>
      </c>
      <c r="F74" s="15">
        <v>0</v>
      </c>
      <c r="G74" s="15">
        <v>0</v>
      </c>
      <c r="H74" s="15">
        <v>0</v>
      </c>
      <c r="I74" s="15">
        <v>0</v>
      </c>
      <c r="J74" s="19">
        <v>0</v>
      </c>
      <c r="K74" s="19">
        <v>0</v>
      </c>
      <c r="L74" s="19">
        <v>0</v>
      </c>
      <c r="M74" s="19">
        <v>0</v>
      </c>
      <c r="N74" s="19">
        <v>0</v>
      </c>
      <c r="O74" s="66">
        <v>0</v>
      </c>
    </row>
    <row r="75" spans="1:15" x14ac:dyDescent="0.25">
      <c r="A75" s="56" t="s">
        <v>307</v>
      </c>
      <c r="B75" s="9" t="s">
        <v>93</v>
      </c>
      <c r="C75" s="20">
        <f t="shared" si="24"/>
        <v>0</v>
      </c>
      <c r="D75" s="15">
        <v>0</v>
      </c>
      <c r="E75" s="15">
        <v>0</v>
      </c>
      <c r="F75" s="15">
        <v>0</v>
      </c>
      <c r="G75" s="15">
        <v>0</v>
      </c>
      <c r="H75" s="15">
        <v>0</v>
      </c>
      <c r="I75" s="15">
        <v>0</v>
      </c>
      <c r="J75" s="19">
        <v>0</v>
      </c>
      <c r="K75" s="19">
        <v>0</v>
      </c>
      <c r="L75" s="19">
        <v>0</v>
      </c>
      <c r="M75" s="19">
        <v>0</v>
      </c>
      <c r="N75" s="19">
        <v>0</v>
      </c>
      <c r="O75" s="66">
        <v>0</v>
      </c>
    </row>
    <row r="76" spans="1:15" x14ac:dyDescent="0.25">
      <c r="A76" s="56" t="s">
        <v>308</v>
      </c>
      <c r="B76" s="9" t="s">
        <v>94</v>
      </c>
      <c r="C76" s="20">
        <f t="shared" si="24"/>
        <v>0</v>
      </c>
      <c r="D76" s="15">
        <v>0</v>
      </c>
      <c r="E76" s="15">
        <v>0</v>
      </c>
      <c r="F76" s="15">
        <v>0</v>
      </c>
      <c r="G76" s="15">
        <v>0</v>
      </c>
      <c r="H76" s="15">
        <v>0</v>
      </c>
      <c r="I76" s="15">
        <v>0</v>
      </c>
      <c r="J76" s="19">
        <v>0</v>
      </c>
      <c r="K76" s="19">
        <v>0</v>
      </c>
      <c r="L76" s="19">
        <v>0</v>
      </c>
      <c r="M76" s="19">
        <v>0</v>
      </c>
      <c r="N76" s="19">
        <v>0</v>
      </c>
      <c r="O76" s="66">
        <v>0</v>
      </c>
    </row>
    <row r="77" spans="1:15" x14ac:dyDescent="0.25">
      <c r="A77" s="56" t="s">
        <v>309</v>
      </c>
      <c r="B77" s="9" t="s">
        <v>95</v>
      </c>
      <c r="C77" s="20">
        <f t="shared" si="24"/>
        <v>0</v>
      </c>
      <c r="D77" s="15">
        <v>0</v>
      </c>
      <c r="E77" s="15">
        <v>0</v>
      </c>
      <c r="F77" s="15">
        <v>0</v>
      </c>
      <c r="G77" s="15">
        <v>0</v>
      </c>
      <c r="H77" s="15">
        <v>0</v>
      </c>
      <c r="I77" s="15">
        <v>0</v>
      </c>
      <c r="J77" s="15">
        <v>0</v>
      </c>
      <c r="K77" s="15">
        <v>0</v>
      </c>
      <c r="L77" s="15">
        <v>0</v>
      </c>
      <c r="M77" s="15">
        <v>0</v>
      </c>
      <c r="N77" s="15">
        <v>0</v>
      </c>
      <c r="O77" s="59">
        <v>0</v>
      </c>
    </row>
    <row r="78" spans="1:15" x14ac:dyDescent="0.25">
      <c r="A78" s="81">
        <v>4.2</v>
      </c>
      <c r="B78" s="4" t="s">
        <v>96</v>
      </c>
      <c r="C78" s="5">
        <f t="shared" si="24"/>
        <v>0</v>
      </c>
      <c r="D78" s="25">
        <v>0</v>
      </c>
      <c r="E78" s="25">
        <v>0</v>
      </c>
      <c r="F78" s="25">
        <v>0</v>
      </c>
      <c r="G78" s="25">
        <v>0</v>
      </c>
      <c r="H78" s="25">
        <v>0</v>
      </c>
      <c r="I78" s="25">
        <v>0</v>
      </c>
      <c r="J78" s="25">
        <v>0</v>
      </c>
      <c r="K78" s="25">
        <v>0</v>
      </c>
      <c r="L78" s="25">
        <v>0</v>
      </c>
      <c r="M78" s="25">
        <v>0</v>
      </c>
      <c r="N78" s="25">
        <v>0</v>
      </c>
      <c r="O78" s="65">
        <v>0</v>
      </c>
    </row>
    <row r="79" spans="1:15" x14ac:dyDescent="0.25">
      <c r="A79" s="81">
        <v>4.3</v>
      </c>
      <c r="B79" s="4" t="s">
        <v>97</v>
      </c>
      <c r="C79" s="5">
        <f t="shared" si="24"/>
        <v>3192408.75</v>
      </c>
      <c r="D79" s="10">
        <f>D80+D85+D89+D97+D102+D106+D110+D114+D119+D126+D135+D144+D148+D152</f>
        <v>268320.3</v>
      </c>
      <c r="E79" s="10">
        <f t="shared" ref="E79:O79" si="26">E80+E85+E89+E97+E102+E106+E110+E114+E119+E126+E135+E144+E148+E152</f>
        <v>773706</v>
      </c>
      <c r="F79" s="10">
        <f t="shared" si="26"/>
        <v>217920</v>
      </c>
      <c r="G79" s="10">
        <f t="shared" si="26"/>
        <v>194688</v>
      </c>
      <c r="H79" s="10">
        <f t="shared" si="26"/>
        <v>239098</v>
      </c>
      <c r="I79" s="10">
        <f t="shared" si="26"/>
        <v>208259.65</v>
      </c>
      <c r="J79" s="10">
        <f t="shared" si="26"/>
        <v>254881.35</v>
      </c>
      <c r="K79" s="10">
        <f t="shared" si="26"/>
        <v>201681.25</v>
      </c>
      <c r="L79" s="10">
        <f t="shared" si="26"/>
        <v>179307</v>
      </c>
      <c r="M79" s="10">
        <f t="shared" si="26"/>
        <v>200786</v>
      </c>
      <c r="N79" s="10">
        <f t="shared" si="26"/>
        <v>185898</v>
      </c>
      <c r="O79" s="63">
        <f t="shared" si="26"/>
        <v>267863.2</v>
      </c>
    </row>
    <row r="80" spans="1:15" x14ac:dyDescent="0.25">
      <c r="A80" s="82" t="s">
        <v>310</v>
      </c>
      <c r="B80" s="21" t="s">
        <v>98</v>
      </c>
      <c r="C80" s="7">
        <f t="shared" si="24"/>
        <v>1121267.75</v>
      </c>
      <c r="D80" s="13">
        <f>SUM(D81:D84)</f>
        <v>75100</v>
      </c>
      <c r="E80" s="13">
        <f t="shared" ref="E80:O80" si="27">SUM(E81:E84)</f>
        <v>623500</v>
      </c>
      <c r="F80" s="13">
        <f t="shared" si="27"/>
        <v>58800</v>
      </c>
      <c r="G80" s="13">
        <f t="shared" si="27"/>
        <v>22100</v>
      </c>
      <c r="H80" s="13">
        <f t="shared" si="27"/>
        <v>81050</v>
      </c>
      <c r="I80" s="13">
        <f t="shared" si="27"/>
        <v>34400</v>
      </c>
      <c r="J80" s="13">
        <f t="shared" si="27"/>
        <v>60290</v>
      </c>
      <c r="K80" s="13">
        <f t="shared" si="27"/>
        <v>24300</v>
      </c>
      <c r="L80" s="13">
        <f t="shared" si="27"/>
        <v>38507</v>
      </c>
      <c r="M80" s="13">
        <f t="shared" si="27"/>
        <v>52200</v>
      </c>
      <c r="N80" s="13">
        <f t="shared" si="27"/>
        <v>14650</v>
      </c>
      <c r="O80" s="62">
        <f t="shared" si="27"/>
        <v>36370.75</v>
      </c>
    </row>
    <row r="81" spans="1:15" x14ac:dyDescent="0.25">
      <c r="A81" s="56" t="s">
        <v>311</v>
      </c>
      <c r="B81" s="9" t="s">
        <v>99</v>
      </c>
      <c r="C81" s="20">
        <f t="shared" si="24"/>
        <v>1005570.75</v>
      </c>
      <c r="D81" s="15">
        <v>60100</v>
      </c>
      <c r="E81" s="15">
        <v>594000</v>
      </c>
      <c r="F81" s="15">
        <v>45800</v>
      </c>
      <c r="G81" s="15">
        <v>15000</v>
      </c>
      <c r="H81" s="15">
        <v>55550</v>
      </c>
      <c r="I81" s="15">
        <v>32900</v>
      </c>
      <c r="J81" s="15">
        <v>52290</v>
      </c>
      <c r="K81" s="15">
        <v>23150</v>
      </c>
      <c r="L81" s="15">
        <v>36580</v>
      </c>
      <c r="M81" s="15">
        <v>50200</v>
      </c>
      <c r="N81" s="15">
        <v>11150</v>
      </c>
      <c r="O81" s="59">
        <v>28850.75</v>
      </c>
    </row>
    <row r="82" spans="1:15" x14ac:dyDescent="0.25">
      <c r="A82" s="56" t="s">
        <v>312</v>
      </c>
      <c r="B82" s="9" t="s">
        <v>100</v>
      </c>
      <c r="C82" s="20">
        <f t="shared" si="24"/>
        <v>75000</v>
      </c>
      <c r="D82" s="15">
        <v>10000</v>
      </c>
      <c r="E82" s="15">
        <v>25000</v>
      </c>
      <c r="F82" s="15">
        <v>10200</v>
      </c>
      <c r="G82" s="15">
        <v>6000</v>
      </c>
      <c r="H82" s="15">
        <v>13000</v>
      </c>
      <c r="I82" s="15">
        <v>0</v>
      </c>
      <c r="J82" s="15">
        <v>2500</v>
      </c>
      <c r="K82" s="15">
        <v>0</v>
      </c>
      <c r="L82" s="15">
        <v>0</v>
      </c>
      <c r="M82" s="15">
        <v>2000</v>
      </c>
      <c r="N82" s="15">
        <v>3500</v>
      </c>
      <c r="O82" s="59">
        <v>2800</v>
      </c>
    </row>
    <row r="83" spans="1:15" ht="25.5" x14ac:dyDescent="0.25">
      <c r="A83" s="56" t="s">
        <v>313</v>
      </c>
      <c r="B83" s="9" t="s">
        <v>101</v>
      </c>
      <c r="C83" s="20">
        <f t="shared" si="24"/>
        <v>0</v>
      </c>
      <c r="D83" s="15">
        <v>0</v>
      </c>
      <c r="E83" s="15">
        <v>0</v>
      </c>
      <c r="F83" s="15">
        <v>0</v>
      </c>
      <c r="G83" s="15">
        <v>0</v>
      </c>
      <c r="H83" s="15">
        <v>0</v>
      </c>
      <c r="I83" s="15">
        <v>0</v>
      </c>
      <c r="J83" s="14">
        <v>0</v>
      </c>
      <c r="K83" s="14">
        <v>0</v>
      </c>
      <c r="L83" s="14">
        <v>0</v>
      </c>
      <c r="M83" s="14">
        <v>0</v>
      </c>
      <c r="N83" s="14">
        <v>0</v>
      </c>
      <c r="O83" s="58">
        <v>0</v>
      </c>
    </row>
    <row r="84" spans="1:15" x14ac:dyDescent="0.25">
      <c r="A84" s="56" t="s">
        <v>314</v>
      </c>
      <c r="B84" s="9" t="s">
        <v>102</v>
      </c>
      <c r="C84" s="20">
        <f t="shared" si="24"/>
        <v>40697</v>
      </c>
      <c r="D84" s="15">
        <v>5000</v>
      </c>
      <c r="E84" s="15">
        <v>4500</v>
      </c>
      <c r="F84" s="15">
        <v>2800</v>
      </c>
      <c r="G84" s="15">
        <v>1100</v>
      </c>
      <c r="H84" s="15">
        <v>12500</v>
      </c>
      <c r="I84" s="15">
        <v>1500</v>
      </c>
      <c r="J84" s="15">
        <v>5500</v>
      </c>
      <c r="K84" s="15">
        <v>1150</v>
      </c>
      <c r="L84" s="15">
        <v>1927</v>
      </c>
      <c r="M84" s="15">
        <v>0</v>
      </c>
      <c r="N84" s="15">
        <v>0</v>
      </c>
      <c r="O84" s="59">
        <v>4720</v>
      </c>
    </row>
    <row r="85" spans="1:15" x14ac:dyDescent="0.25">
      <c r="A85" s="82" t="s">
        <v>315</v>
      </c>
      <c r="B85" s="21" t="s">
        <v>103</v>
      </c>
      <c r="C85" s="31">
        <f t="shared" si="24"/>
        <v>25989.65</v>
      </c>
      <c r="D85" s="13">
        <f>SUM(D86:D88)</f>
        <v>2479.65</v>
      </c>
      <c r="E85" s="15">
        <f>SUM(E86:E88)</f>
        <v>2500</v>
      </c>
      <c r="F85" s="13">
        <f t="shared" ref="F85:O85" si="28">SUM(F86:F88)</f>
        <v>2600</v>
      </c>
      <c r="G85" s="13">
        <f t="shared" si="28"/>
        <v>1500</v>
      </c>
      <c r="H85" s="13">
        <f t="shared" si="28"/>
        <v>0</v>
      </c>
      <c r="I85" s="13">
        <f t="shared" si="28"/>
        <v>1800</v>
      </c>
      <c r="J85" s="13">
        <f t="shared" si="28"/>
        <v>2000</v>
      </c>
      <c r="K85" s="13">
        <f t="shared" si="28"/>
        <v>2990</v>
      </c>
      <c r="L85" s="13">
        <f t="shared" si="28"/>
        <v>1740</v>
      </c>
      <c r="M85" s="13">
        <f t="shared" si="28"/>
        <v>2180</v>
      </c>
      <c r="N85" s="13">
        <f t="shared" si="28"/>
        <v>5200</v>
      </c>
      <c r="O85" s="62">
        <f t="shared" si="28"/>
        <v>1000</v>
      </c>
    </row>
    <row r="86" spans="1:15" x14ac:dyDescent="0.25">
      <c r="A86" s="56" t="s">
        <v>316</v>
      </c>
      <c r="B86" s="32" t="s">
        <v>104</v>
      </c>
      <c r="C86" s="20">
        <f t="shared" si="24"/>
        <v>25989.65</v>
      </c>
      <c r="D86" s="33">
        <v>2479.65</v>
      </c>
      <c r="E86" s="15">
        <v>2500</v>
      </c>
      <c r="F86" s="33">
        <v>2600</v>
      </c>
      <c r="G86" s="33">
        <v>1500</v>
      </c>
      <c r="H86" s="33">
        <v>0</v>
      </c>
      <c r="I86" s="33">
        <v>1800</v>
      </c>
      <c r="J86" s="33">
        <v>2000</v>
      </c>
      <c r="K86" s="33">
        <v>2990</v>
      </c>
      <c r="L86" s="33">
        <v>1740</v>
      </c>
      <c r="M86" s="33">
        <v>2180</v>
      </c>
      <c r="N86" s="33">
        <v>5200</v>
      </c>
      <c r="O86" s="68">
        <v>1000</v>
      </c>
    </row>
    <row r="87" spans="1:15" x14ac:dyDescent="0.25">
      <c r="A87" s="56" t="s">
        <v>317</v>
      </c>
      <c r="B87" s="32" t="s">
        <v>105</v>
      </c>
      <c r="C87" s="20">
        <f t="shared" si="24"/>
        <v>0</v>
      </c>
      <c r="D87" s="33">
        <v>0</v>
      </c>
      <c r="E87" s="15">
        <v>0</v>
      </c>
      <c r="F87" s="33">
        <v>0</v>
      </c>
      <c r="G87" s="33">
        <v>0</v>
      </c>
      <c r="H87" s="33">
        <v>0</v>
      </c>
      <c r="I87" s="33">
        <v>0</v>
      </c>
      <c r="J87" s="33">
        <v>0</v>
      </c>
      <c r="K87" s="33">
        <v>0</v>
      </c>
      <c r="L87" s="33">
        <v>0</v>
      </c>
      <c r="M87" s="33">
        <v>0</v>
      </c>
      <c r="N87" s="33">
        <v>0</v>
      </c>
      <c r="O87" s="68">
        <v>0</v>
      </c>
    </row>
    <row r="88" spans="1:15" x14ac:dyDescent="0.25">
      <c r="A88" s="56" t="s">
        <v>318</v>
      </c>
      <c r="B88" s="32" t="s">
        <v>106</v>
      </c>
      <c r="C88" s="20">
        <f t="shared" si="24"/>
        <v>0</v>
      </c>
      <c r="D88" s="33">
        <v>0</v>
      </c>
      <c r="E88" s="15">
        <v>0</v>
      </c>
      <c r="F88" s="33">
        <v>0</v>
      </c>
      <c r="G88" s="33">
        <v>0</v>
      </c>
      <c r="H88" s="33">
        <v>0</v>
      </c>
      <c r="I88" s="33">
        <v>0</v>
      </c>
      <c r="J88" s="15">
        <v>0</v>
      </c>
      <c r="K88" s="15">
        <v>0</v>
      </c>
      <c r="L88" s="15">
        <v>0</v>
      </c>
      <c r="M88" s="15">
        <v>0</v>
      </c>
      <c r="N88" s="15">
        <v>0</v>
      </c>
      <c r="O88" s="59">
        <v>0</v>
      </c>
    </row>
    <row r="89" spans="1:15" ht="30" x14ac:dyDescent="0.25">
      <c r="A89" s="82" t="s">
        <v>319</v>
      </c>
      <c r="B89" s="21" t="s">
        <v>107</v>
      </c>
      <c r="C89" s="7">
        <f t="shared" si="24"/>
        <v>74240.25</v>
      </c>
      <c r="D89" s="13">
        <f>SUM(D90:D96)</f>
        <v>11510</v>
      </c>
      <c r="E89" s="83">
        <f>SUM(E90:E96)</f>
        <v>12150</v>
      </c>
      <c r="F89" s="13">
        <f t="shared" ref="F89:O89" si="29">SUM(F90:F96)</f>
        <v>9550</v>
      </c>
      <c r="G89" s="13">
        <f t="shared" si="29"/>
        <v>7940</v>
      </c>
      <c r="H89" s="13">
        <f t="shared" si="29"/>
        <v>4400</v>
      </c>
      <c r="I89" s="13">
        <f t="shared" si="29"/>
        <v>3388</v>
      </c>
      <c r="J89" s="13">
        <f t="shared" si="29"/>
        <v>6970</v>
      </c>
      <c r="K89" s="13">
        <f t="shared" si="29"/>
        <v>3660.25</v>
      </c>
      <c r="L89" s="13">
        <f t="shared" si="29"/>
        <v>6865</v>
      </c>
      <c r="M89" s="13">
        <f t="shared" si="29"/>
        <v>2717</v>
      </c>
      <c r="N89" s="13">
        <f t="shared" si="29"/>
        <v>1950</v>
      </c>
      <c r="O89" s="62">
        <f t="shared" si="29"/>
        <v>3140</v>
      </c>
    </row>
    <row r="90" spans="1:15" x14ac:dyDescent="0.25">
      <c r="A90" s="56" t="s">
        <v>320</v>
      </c>
      <c r="B90" s="32" t="s">
        <v>108</v>
      </c>
      <c r="C90" s="20">
        <f>SUM(D90:O90)</f>
        <v>51968</v>
      </c>
      <c r="D90" s="33">
        <v>10500</v>
      </c>
      <c r="E90" s="15">
        <v>10200</v>
      </c>
      <c r="F90" s="33">
        <v>5820</v>
      </c>
      <c r="G90" s="33">
        <v>4100</v>
      </c>
      <c r="H90" s="33">
        <v>3590</v>
      </c>
      <c r="I90" s="33">
        <v>2858</v>
      </c>
      <c r="J90" s="33">
        <v>3600</v>
      </c>
      <c r="K90" s="33">
        <v>2700</v>
      </c>
      <c r="L90" s="33">
        <v>3900</v>
      </c>
      <c r="M90" s="33">
        <v>1700</v>
      </c>
      <c r="N90" s="33">
        <v>1000</v>
      </c>
      <c r="O90" s="68">
        <v>2000</v>
      </c>
    </row>
    <row r="91" spans="1:15" x14ac:dyDescent="0.25">
      <c r="A91" s="56" t="s">
        <v>321</v>
      </c>
      <c r="B91" s="32" t="s">
        <v>109</v>
      </c>
      <c r="C91" s="20">
        <f t="shared" si="24"/>
        <v>2500</v>
      </c>
      <c r="D91" s="33">
        <v>210</v>
      </c>
      <c r="E91" s="15">
        <v>150</v>
      </c>
      <c r="F91" s="33">
        <v>0</v>
      </c>
      <c r="G91" s="33">
        <v>300</v>
      </c>
      <c r="H91" s="33">
        <v>0</v>
      </c>
      <c r="I91" s="33">
        <v>180</v>
      </c>
      <c r="J91" s="15">
        <v>500</v>
      </c>
      <c r="K91" s="15">
        <v>0</v>
      </c>
      <c r="L91" s="15">
        <v>860</v>
      </c>
      <c r="M91" s="15">
        <v>0</v>
      </c>
      <c r="N91" s="15">
        <v>0</v>
      </c>
      <c r="O91" s="59">
        <v>300</v>
      </c>
    </row>
    <row r="92" spans="1:15" x14ac:dyDescent="0.25">
      <c r="A92" s="56" t="s">
        <v>487</v>
      </c>
      <c r="B92" s="32" t="s">
        <v>110</v>
      </c>
      <c r="C92" s="20">
        <f t="shared" si="24"/>
        <v>5225</v>
      </c>
      <c r="D92" s="33">
        <v>800</v>
      </c>
      <c r="E92" s="15">
        <v>0</v>
      </c>
      <c r="F92" s="33">
        <v>250</v>
      </c>
      <c r="G92" s="33">
        <v>1500</v>
      </c>
      <c r="H92" s="33">
        <v>330</v>
      </c>
      <c r="I92" s="33">
        <v>0</v>
      </c>
      <c r="J92" s="15">
        <v>470</v>
      </c>
      <c r="K92" s="15">
        <v>210</v>
      </c>
      <c r="L92" s="15">
        <v>815</v>
      </c>
      <c r="M92" s="15">
        <v>650</v>
      </c>
      <c r="N92" s="15">
        <v>0</v>
      </c>
      <c r="O92" s="59">
        <v>200</v>
      </c>
    </row>
    <row r="93" spans="1:15" x14ac:dyDescent="0.25">
      <c r="A93" s="56" t="s">
        <v>322</v>
      </c>
      <c r="B93" s="32" t="s">
        <v>111</v>
      </c>
      <c r="C93" s="20">
        <v>0</v>
      </c>
      <c r="D93" s="33">
        <v>0</v>
      </c>
      <c r="E93" s="15">
        <v>0</v>
      </c>
      <c r="F93" s="33">
        <v>0</v>
      </c>
      <c r="G93" s="33">
        <v>0</v>
      </c>
      <c r="H93" s="33">
        <v>0</v>
      </c>
      <c r="I93" s="33">
        <v>0</v>
      </c>
      <c r="J93" s="15">
        <v>0</v>
      </c>
      <c r="K93" s="15">
        <v>0</v>
      </c>
      <c r="L93" s="15">
        <v>0</v>
      </c>
      <c r="M93" s="15">
        <v>0</v>
      </c>
      <c r="N93" s="15">
        <v>0</v>
      </c>
      <c r="O93" s="59">
        <v>0</v>
      </c>
    </row>
    <row r="94" spans="1:15" x14ac:dyDescent="0.25">
      <c r="A94" s="56" t="s">
        <v>323</v>
      </c>
      <c r="B94" s="32" t="s">
        <v>112</v>
      </c>
      <c r="C94" s="20">
        <f t="shared" si="24"/>
        <v>0</v>
      </c>
      <c r="D94" s="33">
        <v>0</v>
      </c>
      <c r="E94" s="33"/>
      <c r="F94" s="33">
        <v>0</v>
      </c>
      <c r="G94" s="33">
        <v>0</v>
      </c>
      <c r="H94" s="33"/>
      <c r="I94" s="33">
        <v>0</v>
      </c>
      <c r="J94" s="15"/>
      <c r="K94" s="15">
        <v>0</v>
      </c>
      <c r="L94" s="15">
        <v>0</v>
      </c>
      <c r="M94" s="15">
        <v>0</v>
      </c>
      <c r="N94" s="15">
        <v>0</v>
      </c>
      <c r="O94" s="59">
        <v>0</v>
      </c>
    </row>
    <row r="95" spans="1:15" x14ac:dyDescent="0.25">
      <c r="A95" s="56" t="s">
        <v>324</v>
      </c>
      <c r="B95" s="32" t="s">
        <v>113</v>
      </c>
      <c r="C95" s="20">
        <f t="shared" si="24"/>
        <v>0</v>
      </c>
      <c r="D95" s="33">
        <v>0</v>
      </c>
      <c r="E95" s="33">
        <v>0</v>
      </c>
      <c r="F95" s="33">
        <v>0</v>
      </c>
      <c r="G95" s="33">
        <v>0</v>
      </c>
      <c r="H95" s="33">
        <v>0</v>
      </c>
      <c r="I95" s="33">
        <v>0</v>
      </c>
      <c r="J95" s="33">
        <v>0</v>
      </c>
      <c r="K95" s="33">
        <v>0</v>
      </c>
      <c r="L95" s="33">
        <v>0</v>
      </c>
      <c r="M95" s="33">
        <v>0</v>
      </c>
      <c r="N95" s="33">
        <v>0</v>
      </c>
      <c r="O95" s="68">
        <v>0</v>
      </c>
    </row>
    <row r="96" spans="1:15" x14ac:dyDescent="0.25">
      <c r="A96" s="56" t="s">
        <v>325</v>
      </c>
      <c r="B96" s="32" t="s">
        <v>114</v>
      </c>
      <c r="C96" s="20">
        <f t="shared" si="24"/>
        <v>14547.25</v>
      </c>
      <c r="D96" s="33">
        <v>0</v>
      </c>
      <c r="E96" s="33">
        <v>1800</v>
      </c>
      <c r="F96" s="33">
        <v>3480</v>
      </c>
      <c r="G96" s="33">
        <v>2040</v>
      </c>
      <c r="H96" s="33">
        <v>480</v>
      </c>
      <c r="I96" s="33">
        <v>350</v>
      </c>
      <c r="J96" s="15">
        <v>2400</v>
      </c>
      <c r="K96" s="15">
        <v>750.25</v>
      </c>
      <c r="L96" s="15">
        <v>1290</v>
      </c>
      <c r="M96" s="15">
        <v>367</v>
      </c>
      <c r="N96" s="15">
        <v>950</v>
      </c>
      <c r="O96" s="59">
        <v>640</v>
      </c>
    </row>
    <row r="97" spans="1:15" x14ac:dyDescent="0.25">
      <c r="A97" s="82" t="s">
        <v>326</v>
      </c>
      <c r="B97" s="21" t="s">
        <v>115</v>
      </c>
      <c r="C97" s="7">
        <f t="shared" si="24"/>
        <v>3339</v>
      </c>
      <c r="D97" s="13">
        <f>SUM(D98:D101)</f>
        <v>300</v>
      </c>
      <c r="E97" s="13">
        <f t="shared" ref="E97:O97" si="30">SUM(E98:E101)</f>
        <v>0</v>
      </c>
      <c r="F97" s="13">
        <f t="shared" si="30"/>
        <v>200</v>
      </c>
      <c r="G97" s="13">
        <f t="shared" si="30"/>
        <v>300</v>
      </c>
      <c r="H97" s="13">
        <f t="shared" si="30"/>
        <v>200</v>
      </c>
      <c r="I97" s="13">
        <f t="shared" si="30"/>
        <v>0</v>
      </c>
      <c r="J97" s="13">
        <f t="shared" si="30"/>
        <v>339</v>
      </c>
      <c r="K97" s="13">
        <f t="shared" si="30"/>
        <v>150</v>
      </c>
      <c r="L97" s="13">
        <f t="shared" si="30"/>
        <v>550</v>
      </c>
      <c r="M97" s="13">
        <f t="shared" si="30"/>
        <v>200</v>
      </c>
      <c r="N97" s="13">
        <f t="shared" si="30"/>
        <v>600</v>
      </c>
      <c r="O97" s="62">
        <f t="shared" si="30"/>
        <v>500</v>
      </c>
    </row>
    <row r="98" spans="1:15" x14ac:dyDescent="0.25">
      <c r="A98" s="56" t="s">
        <v>327</v>
      </c>
      <c r="B98" s="32" t="s">
        <v>116</v>
      </c>
      <c r="C98" s="20">
        <f t="shared" si="24"/>
        <v>839</v>
      </c>
      <c r="D98" s="15">
        <v>100</v>
      </c>
      <c r="E98" s="15">
        <v>0</v>
      </c>
      <c r="F98" s="15">
        <v>200</v>
      </c>
      <c r="G98" s="15">
        <v>0</v>
      </c>
      <c r="H98" s="15">
        <v>0</v>
      </c>
      <c r="I98" s="15">
        <v>0</v>
      </c>
      <c r="J98" s="15">
        <v>239</v>
      </c>
      <c r="K98" s="15">
        <v>0</v>
      </c>
      <c r="L98" s="15">
        <v>150</v>
      </c>
      <c r="M98" s="15">
        <v>0</v>
      </c>
      <c r="N98" s="15">
        <v>150</v>
      </c>
      <c r="O98" s="59">
        <v>0</v>
      </c>
    </row>
    <row r="99" spans="1:15" x14ac:dyDescent="0.25">
      <c r="A99" s="56" t="s">
        <v>328</v>
      </c>
      <c r="B99" s="32" t="s">
        <v>117</v>
      </c>
      <c r="C99" s="20">
        <f t="shared" si="24"/>
        <v>2500</v>
      </c>
      <c r="D99" s="15">
        <v>200</v>
      </c>
      <c r="E99" s="15">
        <v>0</v>
      </c>
      <c r="F99" s="15">
        <v>0</v>
      </c>
      <c r="G99" s="15">
        <v>300</v>
      </c>
      <c r="H99" s="15">
        <v>200</v>
      </c>
      <c r="I99" s="15">
        <v>0</v>
      </c>
      <c r="J99" s="15">
        <v>100</v>
      </c>
      <c r="K99" s="15">
        <v>150</v>
      </c>
      <c r="L99" s="15">
        <v>400</v>
      </c>
      <c r="M99" s="15">
        <v>200</v>
      </c>
      <c r="N99" s="15">
        <v>450</v>
      </c>
      <c r="O99" s="59">
        <v>500</v>
      </c>
    </row>
    <row r="100" spans="1:15" x14ac:dyDescent="0.25">
      <c r="A100" s="56" t="s">
        <v>329</v>
      </c>
      <c r="B100" s="32" t="s">
        <v>118</v>
      </c>
      <c r="C100" s="20">
        <f t="shared" si="24"/>
        <v>0</v>
      </c>
      <c r="D100" s="15">
        <v>0</v>
      </c>
      <c r="E100" s="15">
        <v>0</v>
      </c>
      <c r="F100" s="15">
        <v>0</v>
      </c>
      <c r="G100" s="15">
        <v>0</v>
      </c>
      <c r="H100" s="15">
        <v>0</v>
      </c>
      <c r="I100" s="15">
        <v>0</v>
      </c>
      <c r="J100" s="15">
        <v>0</v>
      </c>
      <c r="K100" s="15">
        <v>0</v>
      </c>
      <c r="L100" s="15">
        <v>0</v>
      </c>
      <c r="M100" s="15">
        <v>0</v>
      </c>
      <c r="N100" s="15">
        <v>0</v>
      </c>
      <c r="O100" s="59">
        <v>0</v>
      </c>
    </row>
    <row r="101" spans="1:15" x14ac:dyDescent="0.25">
      <c r="A101" s="56" t="s">
        <v>330</v>
      </c>
      <c r="B101" s="32" t="s">
        <v>119</v>
      </c>
      <c r="C101" s="20">
        <f t="shared" si="24"/>
        <v>0</v>
      </c>
      <c r="D101" s="15">
        <v>0</v>
      </c>
      <c r="E101" s="15">
        <v>0</v>
      </c>
      <c r="F101" s="15">
        <v>0</v>
      </c>
      <c r="G101" s="15">
        <v>0</v>
      </c>
      <c r="H101" s="15">
        <v>0</v>
      </c>
      <c r="I101" s="15">
        <v>0</v>
      </c>
      <c r="J101" s="15">
        <v>0</v>
      </c>
      <c r="K101" s="15">
        <v>0</v>
      </c>
      <c r="L101" s="15">
        <v>0</v>
      </c>
      <c r="M101" s="15">
        <v>0</v>
      </c>
      <c r="N101" s="15">
        <v>0</v>
      </c>
      <c r="O101" s="59">
        <v>0</v>
      </c>
    </row>
    <row r="102" spans="1:15" x14ac:dyDescent="0.25">
      <c r="A102" s="82" t="s">
        <v>331</v>
      </c>
      <c r="B102" s="21" t="s">
        <v>120</v>
      </c>
      <c r="C102" s="7">
        <f t="shared" si="24"/>
        <v>1796.6</v>
      </c>
      <c r="D102" s="13">
        <f>SUM(D103:D105)</f>
        <v>200</v>
      </c>
      <c r="E102" s="13">
        <f t="shared" ref="E102:O102" si="31">SUM(E103:E105)</f>
        <v>0</v>
      </c>
      <c r="F102" s="13">
        <f t="shared" si="31"/>
        <v>200</v>
      </c>
      <c r="G102" s="13">
        <f t="shared" si="31"/>
        <v>0</v>
      </c>
      <c r="H102" s="13">
        <f t="shared" si="31"/>
        <v>0</v>
      </c>
      <c r="I102" s="13">
        <f t="shared" si="31"/>
        <v>300</v>
      </c>
      <c r="J102" s="13">
        <f t="shared" si="31"/>
        <v>0</v>
      </c>
      <c r="K102" s="13">
        <f t="shared" si="31"/>
        <v>250</v>
      </c>
      <c r="L102" s="13">
        <f t="shared" si="31"/>
        <v>0</v>
      </c>
      <c r="M102" s="13">
        <f t="shared" si="31"/>
        <v>250</v>
      </c>
      <c r="N102" s="13">
        <f t="shared" si="31"/>
        <v>300</v>
      </c>
      <c r="O102" s="62">
        <f t="shared" si="31"/>
        <v>296.60000000000002</v>
      </c>
    </row>
    <row r="103" spans="1:15" x14ac:dyDescent="0.25">
      <c r="A103" s="56" t="s">
        <v>488</v>
      </c>
      <c r="B103" s="34" t="s">
        <v>121</v>
      </c>
      <c r="C103" s="20">
        <f t="shared" si="24"/>
        <v>0</v>
      </c>
      <c r="D103" s="19">
        <v>0</v>
      </c>
      <c r="E103" s="19">
        <v>0</v>
      </c>
      <c r="F103" s="19">
        <v>0</v>
      </c>
      <c r="G103" s="19">
        <v>0</v>
      </c>
      <c r="H103" s="19">
        <v>0</v>
      </c>
      <c r="I103" s="19">
        <v>0</v>
      </c>
      <c r="J103" s="19">
        <v>0</v>
      </c>
      <c r="K103" s="19">
        <v>0</v>
      </c>
      <c r="L103" s="19">
        <v>0</v>
      </c>
      <c r="M103" s="19">
        <v>0</v>
      </c>
      <c r="N103" s="19">
        <v>0</v>
      </c>
      <c r="O103" s="66">
        <v>0</v>
      </c>
    </row>
    <row r="104" spans="1:15" x14ac:dyDescent="0.25">
      <c r="A104" s="56" t="s">
        <v>489</v>
      </c>
      <c r="B104" s="34" t="s">
        <v>122</v>
      </c>
      <c r="C104" s="20">
        <f t="shared" si="24"/>
        <v>1796.6</v>
      </c>
      <c r="D104" s="19">
        <v>200</v>
      </c>
      <c r="E104" s="19">
        <v>0</v>
      </c>
      <c r="F104" s="19">
        <v>200</v>
      </c>
      <c r="G104" s="19">
        <v>0</v>
      </c>
      <c r="H104" s="19">
        <v>0</v>
      </c>
      <c r="I104" s="19">
        <v>300</v>
      </c>
      <c r="J104" s="19">
        <v>0</v>
      </c>
      <c r="K104" s="19">
        <v>250</v>
      </c>
      <c r="L104" s="19">
        <v>0</v>
      </c>
      <c r="M104" s="19">
        <v>250</v>
      </c>
      <c r="N104" s="19">
        <v>300</v>
      </c>
      <c r="O104" s="66">
        <v>296.60000000000002</v>
      </c>
    </row>
    <row r="105" spans="1:15" x14ac:dyDescent="0.25">
      <c r="A105" s="56" t="s">
        <v>490</v>
      </c>
      <c r="B105" s="34" t="s">
        <v>123</v>
      </c>
      <c r="C105" s="20">
        <f t="shared" si="24"/>
        <v>0</v>
      </c>
      <c r="D105" s="19">
        <v>0</v>
      </c>
      <c r="E105" s="19">
        <v>0</v>
      </c>
      <c r="F105" s="19">
        <v>0</v>
      </c>
      <c r="G105" s="19">
        <v>0</v>
      </c>
      <c r="H105" s="19">
        <v>0</v>
      </c>
      <c r="I105" s="19">
        <v>0</v>
      </c>
      <c r="J105" s="19">
        <v>0</v>
      </c>
      <c r="K105" s="19">
        <v>0</v>
      </c>
      <c r="L105" s="19">
        <v>0</v>
      </c>
      <c r="M105" s="19">
        <v>0</v>
      </c>
      <c r="N105" s="19">
        <v>0</v>
      </c>
      <c r="O105" s="66">
        <v>0</v>
      </c>
    </row>
    <row r="106" spans="1:15" x14ac:dyDescent="0.25">
      <c r="A106" s="82" t="s">
        <v>332</v>
      </c>
      <c r="B106" s="21" t="s">
        <v>467</v>
      </c>
      <c r="C106" s="7">
        <f t="shared" si="24"/>
        <v>0</v>
      </c>
      <c r="D106" s="13">
        <f>SUM(D107:D109)</f>
        <v>0</v>
      </c>
      <c r="E106" s="13">
        <f t="shared" ref="E106:O106" si="32">SUM(E107:E109)</f>
        <v>0</v>
      </c>
      <c r="F106" s="13">
        <f t="shared" si="32"/>
        <v>0</v>
      </c>
      <c r="G106" s="13">
        <f t="shared" si="32"/>
        <v>0</v>
      </c>
      <c r="H106" s="13">
        <f t="shared" si="32"/>
        <v>0</v>
      </c>
      <c r="I106" s="13">
        <f t="shared" si="32"/>
        <v>0</v>
      </c>
      <c r="J106" s="13">
        <f t="shared" si="32"/>
        <v>0</v>
      </c>
      <c r="K106" s="13">
        <f t="shared" si="32"/>
        <v>0</v>
      </c>
      <c r="L106" s="13">
        <f t="shared" si="32"/>
        <v>0</v>
      </c>
      <c r="M106" s="13">
        <f t="shared" si="32"/>
        <v>0</v>
      </c>
      <c r="N106" s="13">
        <f t="shared" si="32"/>
        <v>0</v>
      </c>
      <c r="O106" s="62">
        <f t="shared" si="32"/>
        <v>0</v>
      </c>
    </row>
    <row r="107" spans="1:15" x14ac:dyDescent="0.25">
      <c r="A107" s="56" t="s">
        <v>333</v>
      </c>
      <c r="B107" s="34" t="s">
        <v>124</v>
      </c>
      <c r="C107" s="20">
        <f t="shared" si="24"/>
        <v>0</v>
      </c>
      <c r="D107" s="14">
        <v>0</v>
      </c>
      <c r="E107" s="14">
        <v>0</v>
      </c>
      <c r="F107" s="14">
        <v>0</v>
      </c>
      <c r="G107" s="14">
        <v>0</v>
      </c>
      <c r="H107" s="14">
        <v>0</v>
      </c>
      <c r="I107" s="14">
        <v>0</v>
      </c>
      <c r="J107" s="14">
        <v>0</v>
      </c>
      <c r="K107" s="14">
        <v>0</v>
      </c>
      <c r="L107" s="14">
        <v>0</v>
      </c>
      <c r="M107" s="14">
        <v>0</v>
      </c>
      <c r="N107" s="14">
        <v>0</v>
      </c>
      <c r="O107" s="58">
        <v>0</v>
      </c>
    </row>
    <row r="108" spans="1:15" x14ac:dyDescent="0.25">
      <c r="A108" s="56" t="s">
        <v>334</v>
      </c>
      <c r="B108" s="34" t="s">
        <v>125</v>
      </c>
      <c r="C108" s="20">
        <f t="shared" si="24"/>
        <v>0</v>
      </c>
      <c r="D108" s="14">
        <v>0</v>
      </c>
      <c r="E108" s="14">
        <v>0</v>
      </c>
      <c r="F108" s="14">
        <v>0</v>
      </c>
      <c r="G108" s="14">
        <v>0</v>
      </c>
      <c r="H108" s="14">
        <v>0</v>
      </c>
      <c r="I108" s="14">
        <v>0</v>
      </c>
      <c r="J108" s="14">
        <v>0</v>
      </c>
      <c r="K108" s="14">
        <v>0</v>
      </c>
      <c r="L108" s="14">
        <v>0</v>
      </c>
      <c r="M108" s="14">
        <v>0</v>
      </c>
      <c r="N108" s="14">
        <v>0</v>
      </c>
      <c r="O108" s="58">
        <v>0</v>
      </c>
    </row>
    <row r="109" spans="1:15" x14ac:dyDescent="0.25">
      <c r="A109" s="56" t="s">
        <v>335</v>
      </c>
      <c r="B109" s="34" t="s">
        <v>126</v>
      </c>
      <c r="C109" s="20">
        <f t="shared" si="24"/>
        <v>0</v>
      </c>
      <c r="D109" s="14">
        <v>0</v>
      </c>
      <c r="E109" s="14">
        <v>0</v>
      </c>
      <c r="F109" s="14">
        <v>0</v>
      </c>
      <c r="G109" s="14">
        <v>0</v>
      </c>
      <c r="H109" s="14">
        <v>0</v>
      </c>
      <c r="I109" s="14">
        <v>0</v>
      </c>
      <c r="J109" s="14">
        <v>0</v>
      </c>
      <c r="K109" s="14">
        <v>0</v>
      </c>
      <c r="L109" s="14">
        <v>0</v>
      </c>
      <c r="M109" s="14">
        <v>0</v>
      </c>
      <c r="N109" s="14">
        <v>0</v>
      </c>
      <c r="O109" s="58">
        <v>0</v>
      </c>
    </row>
    <row r="110" spans="1:15" x14ac:dyDescent="0.25">
      <c r="A110" s="82" t="s">
        <v>336</v>
      </c>
      <c r="B110" s="21" t="s">
        <v>469</v>
      </c>
      <c r="C110" s="7">
        <f>SUM(D110:O110)</f>
        <v>0</v>
      </c>
      <c r="D110" s="13">
        <f>SUM(D111:D113)</f>
        <v>0</v>
      </c>
      <c r="E110" s="13">
        <f t="shared" ref="E110:O110" si="33">SUM(E111:E113)</f>
        <v>0</v>
      </c>
      <c r="F110" s="13">
        <f t="shared" si="33"/>
        <v>0</v>
      </c>
      <c r="G110" s="13">
        <f t="shared" si="33"/>
        <v>0</v>
      </c>
      <c r="H110" s="13">
        <f t="shared" si="33"/>
        <v>0</v>
      </c>
      <c r="I110" s="13">
        <f t="shared" si="33"/>
        <v>0</v>
      </c>
      <c r="J110" s="13">
        <f t="shared" si="33"/>
        <v>0</v>
      </c>
      <c r="K110" s="13">
        <f t="shared" si="33"/>
        <v>0</v>
      </c>
      <c r="L110" s="13">
        <f t="shared" si="33"/>
        <v>0</v>
      </c>
      <c r="M110" s="13">
        <f t="shared" si="33"/>
        <v>0</v>
      </c>
      <c r="N110" s="13">
        <f t="shared" si="33"/>
        <v>0</v>
      </c>
      <c r="O110" s="62">
        <f t="shared" si="33"/>
        <v>0</v>
      </c>
    </row>
    <row r="111" spans="1:15" ht="25.5" x14ac:dyDescent="0.25">
      <c r="A111" s="56" t="s">
        <v>337</v>
      </c>
      <c r="B111" s="34" t="s">
        <v>470</v>
      </c>
      <c r="C111" s="20">
        <f>SUM(D111:O111)</f>
        <v>0</v>
      </c>
      <c r="D111" s="14">
        <v>0</v>
      </c>
      <c r="E111" s="14">
        <v>0</v>
      </c>
      <c r="F111" s="14">
        <v>0</v>
      </c>
      <c r="G111" s="14">
        <v>0</v>
      </c>
      <c r="H111" s="14">
        <v>0</v>
      </c>
      <c r="I111" s="14">
        <v>0</v>
      </c>
      <c r="J111" s="14">
        <v>0</v>
      </c>
      <c r="K111" s="14">
        <v>0</v>
      </c>
      <c r="L111" s="14">
        <v>0</v>
      </c>
      <c r="M111" s="14">
        <v>0</v>
      </c>
      <c r="N111" s="14">
        <v>0</v>
      </c>
      <c r="O111" s="58">
        <v>0</v>
      </c>
    </row>
    <row r="112" spans="1:15" ht="25.5" x14ac:dyDescent="0.25">
      <c r="A112" s="56" t="s">
        <v>338</v>
      </c>
      <c r="B112" s="34" t="s">
        <v>472</v>
      </c>
      <c r="C112" s="20">
        <f>SUM(D112:O112)</f>
        <v>0</v>
      </c>
      <c r="D112" s="14">
        <v>0</v>
      </c>
      <c r="E112" s="14">
        <v>0</v>
      </c>
      <c r="F112" s="14">
        <v>0</v>
      </c>
      <c r="G112" s="14">
        <v>0</v>
      </c>
      <c r="H112" s="14">
        <v>0</v>
      </c>
      <c r="I112" s="14">
        <v>0</v>
      </c>
      <c r="J112" s="14">
        <v>0</v>
      </c>
      <c r="K112" s="14">
        <v>0</v>
      </c>
      <c r="L112" s="14">
        <v>0</v>
      </c>
      <c r="M112" s="14">
        <v>0</v>
      </c>
      <c r="N112" s="14">
        <v>0</v>
      </c>
      <c r="O112" s="58">
        <v>0</v>
      </c>
    </row>
    <row r="113" spans="1:15" ht="25.5" x14ac:dyDescent="0.25">
      <c r="A113" s="56" t="s">
        <v>339</v>
      </c>
      <c r="B113" s="34" t="s">
        <v>471</v>
      </c>
      <c r="C113" s="20">
        <f>SUM(D113:O113)</f>
        <v>0</v>
      </c>
      <c r="D113" s="14">
        <v>0</v>
      </c>
      <c r="E113" s="14">
        <v>0</v>
      </c>
      <c r="F113" s="14">
        <v>0</v>
      </c>
      <c r="G113" s="14">
        <v>0</v>
      </c>
      <c r="H113" s="14">
        <v>0</v>
      </c>
      <c r="I113" s="14">
        <v>0</v>
      </c>
      <c r="J113" s="14">
        <v>0</v>
      </c>
      <c r="K113" s="14">
        <v>0</v>
      </c>
      <c r="L113" s="14">
        <v>0</v>
      </c>
      <c r="M113" s="14">
        <v>0</v>
      </c>
      <c r="N113" s="14">
        <v>0</v>
      </c>
      <c r="O113" s="58">
        <v>0</v>
      </c>
    </row>
    <row r="114" spans="1:15" x14ac:dyDescent="0.25">
      <c r="A114" s="82" t="s">
        <v>340</v>
      </c>
      <c r="B114" s="21" t="s">
        <v>127</v>
      </c>
      <c r="C114" s="7">
        <f t="shared" si="24"/>
        <v>16642.55</v>
      </c>
      <c r="D114" s="13">
        <f>SUM(D115:D118)</f>
        <v>1860</v>
      </c>
      <c r="E114" s="13">
        <f t="shared" ref="E114:O114" si="34">SUM(E115:E118)</f>
        <v>1380</v>
      </c>
      <c r="F114" s="13">
        <f t="shared" si="34"/>
        <v>0</v>
      </c>
      <c r="G114" s="13">
        <f t="shared" si="34"/>
        <v>1000</v>
      </c>
      <c r="H114" s="13">
        <f t="shared" si="34"/>
        <v>1080</v>
      </c>
      <c r="I114" s="13">
        <f t="shared" si="34"/>
        <v>3000</v>
      </c>
      <c r="J114" s="13">
        <f t="shared" si="34"/>
        <v>1900</v>
      </c>
      <c r="K114" s="13">
        <f t="shared" si="34"/>
        <v>2500</v>
      </c>
      <c r="L114" s="13">
        <f t="shared" si="34"/>
        <v>920</v>
      </c>
      <c r="M114" s="13">
        <f t="shared" si="34"/>
        <v>1050</v>
      </c>
      <c r="N114" s="13">
        <f t="shared" si="34"/>
        <v>1200</v>
      </c>
      <c r="O114" s="62">
        <f t="shared" si="34"/>
        <v>752.55</v>
      </c>
    </row>
    <row r="115" spans="1:15" x14ac:dyDescent="0.25">
      <c r="A115" s="56" t="s">
        <v>341</v>
      </c>
      <c r="B115" s="9" t="s">
        <v>128</v>
      </c>
      <c r="C115" s="20">
        <f t="shared" si="24"/>
        <v>14900</v>
      </c>
      <c r="D115" s="14">
        <v>1200</v>
      </c>
      <c r="E115" s="14">
        <v>1300</v>
      </c>
      <c r="F115" s="14">
        <v>0</v>
      </c>
      <c r="G115" s="14">
        <v>800</v>
      </c>
      <c r="H115" s="14">
        <v>1000</v>
      </c>
      <c r="I115" s="14">
        <v>3000</v>
      </c>
      <c r="J115" s="14">
        <v>1800</v>
      </c>
      <c r="K115" s="14">
        <v>2500</v>
      </c>
      <c r="L115" s="14">
        <v>800</v>
      </c>
      <c r="M115" s="14">
        <v>900</v>
      </c>
      <c r="N115" s="14">
        <v>1000</v>
      </c>
      <c r="O115" s="58">
        <v>600</v>
      </c>
    </row>
    <row r="116" spans="1:15" x14ac:dyDescent="0.25">
      <c r="A116" s="56" t="s">
        <v>342</v>
      </c>
      <c r="B116" s="9" t="s">
        <v>129</v>
      </c>
      <c r="C116" s="20">
        <f t="shared" si="24"/>
        <v>480</v>
      </c>
      <c r="D116" s="14">
        <v>0</v>
      </c>
      <c r="E116" s="14">
        <v>80</v>
      </c>
      <c r="F116" s="14">
        <v>0</v>
      </c>
      <c r="G116" s="14">
        <v>0</v>
      </c>
      <c r="H116" s="14">
        <v>80</v>
      </c>
      <c r="I116" s="14">
        <v>0</v>
      </c>
      <c r="J116" s="14">
        <v>0</v>
      </c>
      <c r="K116" s="14">
        <v>0</v>
      </c>
      <c r="L116" s="14">
        <v>120</v>
      </c>
      <c r="M116" s="14">
        <v>0</v>
      </c>
      <c r="N116" s="14">
        <v>200</v>
      </c>
      <c r="O116" s="58">
        <v>0</v>
      </c>
    </row>
    <row r="117" spans="1:15" x14ac:dyDescent="0.25">
      <c r="A117" s="56" t="s">
        <v>343</v>
      </c>
      <c r="B117" s="9" t="s">
        <v>130</v>
      </c>
      <c r="C117" s="20">
        <f t="shared" si="24"/>
        <v>0</v>
      </c>
      <c r="D117" s="14">
        <v>0</v>
      </c>
      <c r="E117" s="14">
        <v>0</v>
      </c>
      <c r="F117" s="14">
        <v>0</v>
      </c>
      <c r="G117" s="14">
        <v>0</v>
      </c>
      <c r="H117" s="14">
        <v>0</v>
      </c>
      <c r="I117" s="14">
        <v>0</v>
      </c>
      <c r="J117" s="14">
        <v>0</v>
      </c>
      <c r="K117" s="14">
        <v>0</v>
      </c>
      <c r="L117" s="14">
        <v>0</v>
      </c>
      <c r="M117" s="14">
        <v>0</v>
      </c>
      <c r="N117" s="14">
        <v>0</v>
      </c>
      <c r="O117" s="58">
        <v>0</v>
      </c>
    </row>
    <row r="118" spans="1:15" x14ac:dyDescent="0.25">
      <c r="A118" s="56" t="s">
        <v>344</v>
      </c>
      <c r="B118" s="9" t="s">
        <v>131</v>
      </c>
      <c r="C118" s="20">
        <f t="shared" si="24"/>
        <v>1262.55</v>
      </c>
      <c r="D118" s="14">
        <v>660</v>
      </c>
      <c r="E118" s="14">
        <v>0</v>
      </c>
      <c r="F118" s="14">
        <v>0</v>
      </c>
      <c r="G118" s="14">
        <v>200</v>
      </c>
      <c r="H118" s="14">
        <v>0</v>
      </c>
      <c r="I118" s="14">
        <v>0</v>
      </c>
      <c r="J118" s="14">
        <v>100</v>
      </c>
      <c r="K118" s="14">
        <v>0</v>
      </c>
      <c r="L118" s="14">
        <v>0</v>
      </c>
      <c r="M118" s="14">
        <v>150</v>
      </c>
      <c r="N118" s="14">
        <v>0</v>
      </c>
      <c r="O118" s="58">
        <v>152.55000000000001</v>
      </c>
    </row>
    <row r="119" spans="1:15" ht="30" x14ac:dyDescent="0.25">
      <c r="A119" s="82" t="s">
        <v>345</v>
      </c>
      <c r="B119" s="21" t="s">
        <v>132</v>
      </c>
      <c r="C119" s="7">
        <f t="shared" si="24"/>
        <v>0</v>
      </c>
      <c r="D119" s="13">
        <f>SUM(D120:D125)</f>
        <v>0</v>
      </c>
      <c r="E119" s="13">
        <f t="shared" ref="E119:O119" si="35">SUM(E120:E125)</f>
        <v>0</v>
      </c>
      <c r="F119" s="13">
        <f t="shared" si="35"/>
        <v>0</v>
      </c>
      <c r="G119" s="13">
        <f t="shared" si="35"/>
        <v>0</v>
      </c>
      <c r="H119" s="13">
        <f t="shared" si="35"/>
        <v>0</v>
      </c>
      <c r="I119" s="13">
        <f t="shared" si="35"/>
        <v>0</v>
      </c>
      <c r="J119" s="13">
        <f t="shared" si="35"/>
        <v>0</v>
      </c>
      <c r="K119" s="13">
        <f t="shared" si="35"/>
        <v>0</v>
      </c>
      <c r="L119" s="13">
        <f t="shared" si="35"/>
        <v>0</v>
      </c>
      <c r="M119" s="13">
        <f t="shared" si="35"/>
        <v>0</v>
      </c>
      <c r="N119" s="13">
        <f t="shared" si="35"/>
        <v>0</v>
      </c>
      <c r="O119" s="62">
        <f t="shared" si="35"/>
        <v>0</v>
      </c>
    </row>
    <row r="120" spans="1:15" x14ac:dyDescent="0.25">
      <c r="A120" s="56" t="s">
        <v>346</v>
      </c>
      <c r="B120" s="9" t="s">
        <v>133</v>
      </c>
      <c r="C120" s="20">
        <f t="shared" si="24"/>
        <v>0</v>
      </c>
      <c r="D120" s="14">
        <v>0</v>
      </c>
      <c r="E120" s="14">
        <v>0</v>
      </c>
      <c r="F120" s="14">
        <v>0</v>
      </c>
      <c r="G120" s="14">
        <v>0</v>
      </c>
      <c r="H120" s="14">
        <v>0</v>
      </c>
      <c r="I120" s="14">
        <v>0</v>
      </c>
      <c r="J120" s="14">
        <v>0</v>
      </c>
      <c r="K120" s="14">
        <v>0</v>
      </c>
      <c r="L120" s="14">
        <v>0</v>
      </c>
      <c r="M120" s="14">
        <v>0</v>
      </c>
      <c r="N120" s="14">
        <v>0</v>
      </c>
      <c r="O120" s="58">
        <v>0</v>
      </c>
    </row>
    <row r="121" spans="1:15" x14ac:dyDescent="0.25">
      <c r="A121" s="56" t="s">
        <v>347</v>
      </c>
      <c r="B121" s="9" t="s">
        <v>134</v>
      </c>
      <c r="C121" s="20">
        <f t="shared" si="24"/>
        <v>0</v>
      </c>
      <c r="D121" s="14">
        <v>0</v>
      </c>
      <c r="E121" s="14">
        <v>0</v>
      </c>
      <c r="F121" s="14">
        <v>0</v>
      </c>
      <c r="G121" s="14">
        <v>0</v>
      </c>
      <c r="H121" s="14">
        <v>0</v>
      </c>
      <c r="I121" s="14">
        <v>0</v>
      </c>
      <c r="J121" s="14">
        <v>0</v>
      </c>
      <c r="K121" s="14">
        <v>0</v>
      </c>
      <c r="L121" s="14">
        <v>0</v>
      </c>
      <c r="M121" s="14">
        <v>0</v>
      </c>
      <c r="N121" s="14">
        <v>0</v>
      </c>
      <c r="O121" s="58">
        <v>0</v>
      </c>
    </row>
    <row r="122" spans="1:15" x14ac:dyDescent="0.25">
      <c r="A122" s="56" t="s">
        <v>348</v>
      </c>
      <c r="B122" s="9" t="s">
        <v>135</v>
      </c>
      <c r="C122" s="20">
        <f t="shared" si="24"/>
        <v>0</v>
      </c>
      <c r="D122" s="14">
        <v>0</v>
      </c>
      <c r="E122" s="14">
        <v>0</v>
      </c>
      <c r="F122" s="14">
        <v>0</v>
      </c>
      <c r="G122" s="14">
        <v>0</v>
      </c>
      <c r="H122" s="14">
        <v>0</v>
      </c>
      <c r="I122" s="14">
        <v>0</v>
      </c>
      <c r="J122" s="14">
        <v>0</v>
      </c>
      <c r="K122" s="14">
        <v>0</v>
      </c>
      <c r="L122" s="14">
        <v>0</v>
      </c>
      <c r="M122" s="14">
        <v>0</v>
      </c>
      <c r="N122" s="14">
        <v>0</v>
      </c>
      <c r="O122" s="58">
        <v>0</v>
      </c>
    </row>
    <row r="123" spans="1:15" x14ac:dyDescent="0.25">
      <c r="A123" s="56" t="s">
        <v>349</v>
      </c>
      <c r="B123" s="9" t="s">
        <v>136</v>
      </c>
      <c r="C123" s="20">
        <f t="shared" si="24"/>
        <v>0</v>
      </c>
      <c r="D123" s="14">
        <v>0</v>
      </c>
      <c r="E123" s="14">
        <v>0</v>
      </c>
      <c r="F123" s="14">
        <v>0</v>
      </c>
      <c r="G123" s="14">
        <v>0</v>
      </c>
      <c r="H123" s="14">
        <v>0</v>
      </c>
      <c r="I123" s="14">
        <v>0</v>
      </c>
      <c r="J123" s="14">
        <v>0</v>
      </c>
      <c r="K123" s="14">
        <v>0</v>
      </c>
      <c r="L123" s="14">
        <v>0</v>
      </c>
      <c r="M123" s="14">
        <v>0</v>
      </c>
      <c r="N123" s="14">
        <v>0</v>
      </c>
      <c r="O123" s="58">
        <v>0</v>
      </c>
    </row>
    <row r="124" spans="1:15" x14ac:dyDescent="0.25">
      <c r="A124" s="56" t="s">
        <v>350</v>
      </c>
      <c r="B124" s="9" t="s">
        <v>137</v>
      </c>
      <c r="C124" s="20">
        <f t="shared" si="24"/>
        <v>0</v>
      </c>
      <c r="D124" s="14">
        <v>0</v>
      </c>
      <c r="E124" s="14">
        <v>0</v>
      </c>
      <c r="F124" s="14">
        <v>0</v>
      </c>
      <c r="G124" s="14">
        <v>0</v>
      </c>
      <c r="H124" s="14">
        <v>0</v>
      </c>
      <c r="I124" s="14">
        <v>0</v>
      </c>
      <c r="J124" s="14">
        <v>0</v>
      </c>
      <c r="K124" s="14">
        <v>0</v>
      </c>
      <c r="L124" s="14">
        <v>0</v>
      </c>
      <c r="M124" s="14">
        <v>0</v>
      </c>
      <c r="N124" s="14">
        <v>0</v>
      </c>
      <c r="O124" s="58">
        <v>0</v>
      </c>
    </row>
    <row r="125" spans="1:15" x14ac:dyDescent="0.25">
      <c r="A125" s="56" t="s">
        <v>473</v>
      </c>
      <c r="B125" s="9" t="s">
        <v>119</v>
      </c>
      <c r="C125" s="20">
        <f t="shared" si="24"/>
        <v>0</v>
      </c>
      <c r="D125" s="14">
        <v>0</v>
      </c>
      <c r="E125" s="14">
        <v>0</v>
      </c>
      <c r="F125" s="14">
        <v>0</v>
      </c>
      <c r="G125" s="14">
        <v>0</v>
      </c>
      <c r="H125" s="14">
        <v>0</v>
      </c>
      <c r="I125" s="14">
        <v>0</v>
      </c>
      <c r="J125" s="14">
        <v>0</v>
      </c>
      <c r="K125" s="14">
        <v>0</v>
      </c>
      <c r="L125" s="14">
        <v>0</v>
      </c>
      <c r="M125" s="14">
        <v>0</v>
      </c>
      <c r="N125" s="14">
        <v>0</v>
      </c>
      <c r="O125" s="58">
        <v>0</v>
      </c>
    </row>
    <row r="126" spans="1:15" ht="30" x14ac:dyDescent="0.25">
      <c r="A126" s="82" t="s">
        <v>351</v>
      </c>
      <c r="B126" s="21" t="s">
        <v>468</v>
      </c>
      <c r="C126" s="7">
        <f t="shared" si="24"/>
        <v>0</v>
      </c>
      <c r="D126" s="13">
        <f>SUM(D127:D134)</f>
        <v>0</v>
      </c>
      <c r="E126" s="13">
        <f t="shared" ref="E126:O126" si="36">SUM(E127:E134)</f>
        <v>0</v>
      </c>
      <c r="F126" s="13">
        <f t="shared" si="36"/>
        <v>0</v>
      </c>
      <c r="G126" s="13">
        <f t="shared" si="36"/>
        <v>0</v>
      </c>
      <c r="H126" s="13">
        <f t="shared" si="36"/>
        <v>0</v>
      </c>
      <c r="I126" s="13">
        <f t="shared" si="36"/>
        <v>0</v>
      </c>
      <c r="J126" s="13">
        <f t="shared" si="36"/>
        <v>0</v>
      </c>
      <c r="K126" s="13">
        <f t="shared" si="36"/>
        <v>0</v>
      </c>
      <c r="L126" s="13">
        <f t="shared" si="36"/>
        <v>0</v>
      </c>
      <c r="M126" s="13">
        <f t="shared" si="36"/>
        <v>0</v>
      </c>
      <c r="N126" s="13">
        <f t="shared" si="36"/>
        <v>0</v>
      </c>
      <c r="O126" s="62">
        <f t="shared" si="36"/>
        <v>0</v>
      </c>
    </row>
    <row r="127" spans="1:15" x14ac:dyDescent="0.25">
      <c r="A127" s="56" t="s">
        <v>352</v>
      </c>
      <c r="B127" s="9" t="s">
        <v>138</v>
      </c>
      <c r="C127" s="20">
        <f t="shared" si="24"/>
        <v>0</v>
      </c>
      <c r="D127" s="14">
        <v>0</v>
      </c>
      <c r="E127" s="14">
        <v>0</v>
      </c>
      <c r="F127" s="14">
        <v>0</v>
      </c>
      <c r="G127" s="14">
        <v>0</v>
      </c>
      <c r="H127" s="14">
        <v>0</v>
      </c>
      <c r="I127" s="14">
        <v>0</v>
      </c>
      <c r="J127" s="14">
        <v>0</v>
      </c>
      <c r="K127" s="14">
        <v>0</v>
      </c>
      <c r="L127" s="14">
        <v>0</v>
      </c>
      <c r="M127" s="14">
        <v>0</v>
      </c>
      <c r="N127" s="14">
        <v>0</v>
      </c>
      <c r="O127" s="58">
        <v>0</v>
      </c>
    </row>
    <row r="128" spans="1:15" x14ac:dyDescent="0.25">
      <c r="A128" s="56" t="s">
        <v>353</v>
      </c>
      <c r="B128" s="9" t="s">
        <v>139</v>
      </c>
      <c r="C128" s="20">
        <f t="shared" si="24"/>
        <v>0</v>
      </c>
      <c r="D128" s="14">
        <v>0</v>
      </c>
      <c r="E128" s="14">
        <v>0</v>
      </c>
      <c r="F128" s="14">
        <v>0</v>
      </c>
      <c r="G128" s="14">
        <v>0</v>
      </c>
      <c r="H128" s="14">
        <v>0</v>
      </c>
      <c r="I128" s="14">
        <v>0</v>
      </c>
      <c r="J128" s="14">
        <v>0</v>
      </c>
      <c r="K128" s="14">
        <v>0</v>
      </c>
      <c r="L128" s="14">
        <v>0</v>
      </c>
      <c r="M128" s="14">
        <v>0</v>
      </c>
      <c r="N128" s="14">
        <v>0</v>
      </c>
      <c r="O128" s="58">
        <v>0</v>
      </c>
    </row>
    <row r="129" spans="1:15" x14ac:dyDescent="0.25">
      <c r="A129" s="56" t="s">
        <v>354</v>
      </c>
      <c r="B129" s="9" t="s">
        <v>140</v>
      </c>
      <c r="C129" s="20">
        <f t="shared" si="24"/>
        <v>0</v>
      </c>
      <c r="D129" s="14">
        <v>0</v>
      </c>
      <c r="E129" s="14">
        <v>0</v>
      </c>
      <c r="F129" s="14">
        <v>0</v>
      </c>
      <c r="G129" s="14">
        <v>0</v>
      </c>
      <c r="H129" s="14">
        <v>0</v>
      </c>
      <c r="I129" s="14">
        <v>0</v>
      </c>
      <c r="J129" s="14">
        <v>0</v>
      </c>
      <c r="K129" s="14">
        <v>0</v>
      </c>
      <c r="L129" s="14">
        <v>0</v>
      </c>
      <c r="M129" s="14">
        <v>0</v>
      </c>
      <c r="N129" s="14">
        <v>0</v>
      </c>
      <c r="O129" s="58">
        <v>0</v>
      </c>
    </row>
    <row r="130" spans="1:15" x14ac:dyDescent="0.25">
      <c r="A130" s="56" t="s">
        <v>355</v>
      </c>
      <c r="B130" s="9" t="s">
        <v>141</v>
      </c>
      <c r="C130" s="20">
        <f t="shared" si="24"/>
        <v>0</v>
      </c>
      <c r="D130" s="14">
        <v>0</v>
      </c>
      <c r="E130" s="14">
        <v>0</v>
      </c>
      <c r="F130" s="14">
        <v>0</v>
      </c>
      <c r="G130" s="14">
        <v>0</v>
      </c>
      <c r="H130" s="14">
        <v>0</v>
      </c>
      <c r="I130" s="14">
        <v>0</v>
      </c>
      <c r="J130" s="14">
        <v>0</v>
      </c>
      <c r="K130" s="14">
        <v>0</v>
      </c>
      <c r="L130" s="14">
        <v>0</v>
      </c>
      <c r="M130" s="14">
        <v>0</v>
      </c>
      <c r="N130" s="14">
        <v>0</v>
      </c>
      <c r="O130" s="58">
        <v>0</v>
      </c>
    </row>
    <row r="131" spans="1:15" x14ac:dyDescent="0.25">
      <c r="A131" s="56" t="s">
        <v>356</v>
      </c>
      <c r="B131" s="9" t="s">
        <v>142</v>
      </c>
      <c r="C131" s="20">
        <f t="shared" si="24"/>
        <v>0</v>
      </c>
      <c r="D131" s="14">
        <v>0</v>
      </c>
      <c r="E131" s="14">
        <v>0</v>
      </c>
      <c r="F131" s="14">
        <v>0</v>
      </c>
      <c r="G131" s="14">
        <v>0</v>
      </c>
      <c r="H131" s="14">
        <v>0</v>
      </c>
      <c r="I131" s="14">
        <v>0</v>
      </c>
      <c r="J131" s="14">
        <v>0</v>
      </c>
      <c r="K131" s="14">
        <v>0</v>
      </c>
      <c r="L131" s="14">
        <v>0</v>
      </c>
      <c r="M131" s="14">
        <v>0</v>
      </c>
      <c r="N131" s="14">
        <v>0</v>
      </c>
      <c r="O131" s="58">
        <v>0</v>
      </c>
    </row>
    <row r="132" spans="1:15" x14ac:dyDescent="0.25">
      <c r="A132" s="56" t="s">
        <v>357</v>
      </c>
      <c r="B132" s="9" t="s">
        <v>143</v>
      </c>
      <c r="C132" s="20">
        <f t="shared" si="24"/>
        <v>0</v>
      </c>
      <c r="D132" s="14">
        <v>0</v>
      </c>
      <c r="E132" s="14">
        <v>0</v>
      </c>
      <c r="F132" s="14">
        <v>0</v>
      </c>
      <c r="G132" s="14">
        <v>0</v>
      </c>
      <c r="H132" s="14">
        <v>0</v>
      </c>
      <c r="I132" s="14">
        <v>0</v>
      </c>
      <c r="J132" s="14">
        <v>0</v>
      </c>
      <c r="K132" s="14">
        <v>0</v>
      </c>
      <c r="L132" s="14">
        <v>0</v>
      </c>
      <c r="M132" s="14">
        <v>0</v>
      </c>
      <c r="N132" s="14">
        <v>0</v>
      </c>
      <c r="O132" s="58">
        <v>0</v>
      </c>
    </row>
    <row r="133" spans="1:15" x14ac:dyDescent="0.25">
      <c r="A133" s="56" t="s">
        <v>358</v>
      </c>
      <c r="B133" s="9" t="s">
        <v>144</v>
      </c>
      <c r="C133" s="20">
        <f t="shared" si="24"/>
        <v>0</v>
      </c>
      <c r="D133" s="14">
        <v>0</v>
      </c>
      <c r="E133" s="14">
        <v>0</v>
      </c>
      <c r="F133" s="14">
        <v>0</v>
      </c>
      <c r="G133" s="14">
        <v>0</v>
      </c>
      <c r="H133" s="14">
        <v>0</v>
      </c>
      <c r="I133" s="14">
        <v>0</v>
      </c>
      <c r="J133" s="14">
        <v>0</v>
      </c>
      <c r="K133" s="14">
        <v>0</v>
      </c>
      <c r="L133" s="14">
        <v>0</v>
      </c>
      <c r="M133" s="14">
        <v>0</v>
      </c>
      <c r="N133" s="14">
        <v>0</v>
      </c>
      <c r="O133" s="58">
        <v>0</v>
      </c>
    </row>
    <row r="134" spans="1:15" x14ac:dyDescent="0.25">
      <c r="A134" s="56" t="s">
        <v>474</v>
      </c>
      <c r="B134" s="9" t="s">
        <v>145</v>
      </c>
      <c r="C134" s="20">
        <f t="shared" si="24"/>
        <v>0</v>
      </c>
      <c r="D134" s="14">
        <v>0</v>
      </c>
      <c r="E134" s="14">
        <v>0</v>
      </c>
      <c r="F134" s="14">
        <v>0</v>
      </c>
      <c r="G134" s="14">
        <v>0</v>
      </c>
      <c r="H134" s="14">
        <v>0</v>
      </c>
      <c r="I134" s="14">
        <v>0</v>
      </c>
      <c r="J134" s="14">
        <v>0</v>
      </c>
      <c r="K134" s="14">
        <v>0</v>
      </c>
      <c r="L134" s="14">
        <v>0</v>
      </c>
      <c r="M134" s="14">
        <v>0</v>
      </c>
      <c r="N134" s="14">
        <v>0</v>
      </c>
      <c r="O134" s="58">
        <v>0</v>
      </c>
    </row>
    <row r="135" spans="1:15" x14ac:dyDescent="0.25">
      <c r="A135" s="82" t="s">
        <v>359</v>
      </c>
      <c r="B135" s="21" t="s">
        <v>146</v>
      </c>
      <c r="C135" s="7">
        <f t="shared" si="24"/>
        <v>981862.35</v>
      </c>
      <c r="D135" s="13">
        <f>SUM(D136:D143)</f>
        <v>87733</v>
      </c>
      <c r="E135" s="13">
        <f t="shared" ref="E135:O135" si="37">SUM(E136:E143)</f>
        <v>65880</v>
      </c>
      <c r="F135" s="13">
        <f t="shared" si="37"/>
        <v>69900</v>
      </c>
      <c r="G135" s="13">
        <f t="shared" si="37"/>
        <v>85560</v>
      </c>
      <c r="H135" s="13">
        <f t="shared" si="37"/>
        <v>81200</v>
      </c>
      <c r="I135" s="13">
        <f t="shared" si="37"/>
        <v>89260</v>
      </c>
      <c r="J135" s="13">
        <f t="shared" si="37"/>
        <v>80299.350000000006</v>
      </c>
      <c r="K135" s="13">
        <f t="shared" si="37"/>
        <v>74580</v>
      </c>
      <c r="L135" s="13">
        <f t="shared" si="37"/>
        <v>65295</v>
      </c>
      <c r="M135" s="13">
        <f t="shared" si="37"/>
        <v>73700</v>
      </c>
      <c r="N135" s="13">
        <f t="shared" si="37"/>
        <v>78480</v>
      </c>
      <c r="O135" s="62">
        <f t="shared" si="37"/>
        <v>129975</v>
      </c>
    </row>
    <row r="136" spans="1:15" x14ac:dyDescent="0.25">
      <c r="A136" s="56" t="s">
        <v>360</v>
      </c>
      <c r="B136" s="9" t="s">
        <v>147</v>
      </c>
      <c r="C136" s="20">
        <f t="shared" si="24"/>
        <v>687303</v>
      </c>
      <c r="D136" s="14">
        <v>67533</v>
      </c>
      <c r="E136" s="14">
        <v>45780</v>
      </c>
      <c r="F136" s="14">
        <v>45200</v>
      </c>
      <c r="G136" s="14">
        <v>57830</v>
      </c>
      <c r="H136" s="14">
        <v>55000</v>
      </c>
      <c r="I136" s="14">
        <v>63800</v>
      </c>
      <c r="J136" s="14">
        <v>55810</v>
      </c>
      <c r="K136" s="14">
        <v>51900</v>
      </c>
      <c r="L136" s="14">
        <v>47800</v>
      </c>
      <c r="M136" s="14">
        <v>49550</v>
      </c>
      <c r="N136" s="14">
        <v>55100</v>
      </c>
      <c r="O136" s="58">
        <v>92000</v>
      </c>
    </row>
    <row r="137" spans="1:15" x14ac:dyDescent="0.25">
      <c r="A137" s="56" t="s">
        <v>361</v>
      </c>
      <c r="B137" s="9" t="s">
        <v>148</v>
      </c>
      <c r="C137" s="20">
        <f t="shared" si="24"/>
        <v>0</v>
      </c>
      <c r="D137" s="14">
        <v>0</v>
      </c>
      <c r="E137" s="14">
        <v>0</v>
      </c>
      <c r="F137" s="14">
        <v>0</v>
      </c>
      <c r="G137" s="14">
        <v>0</v>
      </c>
      <c r="H137" s="14">
        <v>0</v>
      </c>
      <c r="I137" s="14">
        <v>0</v>
      </c>
      <c r="J137" s="14">
        <v>0</v>
      </c>
      <c r="K137" s="14">
        <v>0</v>
      </c>
      <c r="L137" s="14">
        <v>0</v>
      </c>
      <c r="M137" s="14">
        <v>0</v>
      </c>
      <c r="N137" s="14">
        <v>0</v>
      </c>
      <c r="O137" s="58">
        <v>0</v>
      </c>
    </row>
    <row r="138" spans="1:15" x14ac:dyDescent="0.25">
      <c r="A138" s="56" t="s">
        <v>362</v>
      </c>
      <c r="B138" s="9" t="s">
        <v>149</v>
      </c>
      <c r="C138" s="20">
        <f t="shared" si="24"/>
        <v>0</v>
      </c>
      <c r="D138" s="14">
        <v>0</v>
      </c>
      <c r="E138" s="14">
        <v>0</v>
      </c>
      <c r="F138" s="14">
        <v>0</v>
      </c>
      <c r="G138" s="14">
        <v>0</v>
      </c>
      <c r="H138" s="14">
        <v>0</v>
      </c>
      <c r="I138" s="14">
        <v>0</v>
      </c>
      <c r="J138" s="14">
        <v>0</v>
      </c>
      <c r="K138" s="14">
        <v>0</v>
      </c>
      <c r="L138" s="14">
        <v>0</v>
      </c>
      <c r="M138" s="14">
        <v>0</v>
      </c>
      <c r="N138" s="14">
        <v>0</v>
      </c>
      <c r="O138" s="58">
        <v>0</v>
      </c>
    </row>
    <row r="139" spans="1:15" x14ac:dyDescent="0.25">
      <c r="A139" s="56" t="s">
        <v>475</v>
      </c>
      <c r="B139" s="9" t="s">
        <v>150</v>
      </c>
      <c r="C139" s="20">
        <f t="shared" ref="C139:C202" si="38">SUM(D139:O139)</f>
        <v>0</v>
      </c>
      <c r="D139" s="14">
        <v>0</v>
      </c>
      <c r="E139" s="14">
        <v>0</v>
      </c>
      <c r="F139" s="14">
        <v>0</v>
      </c>
      <c r="G139" s="14">
        <v>0</v>
      </c>
      <c r="H139" s="14">
        <v>0</v>
      </c>
      <c r="I139" s="14">
        <v>0</v>
      </c>
      <c r="J139" s="14">
        <v>0</v>
      </c>
      <c r="K139" s="14">
        <v>0</v>
      </c>
      <c r="L139" s="14">
        <v>0</v>
      </c>
      <c r="M139" s="14">
        <v>0</v>
      </c>
      <c r="N139" s="14">
        <v>0</v>
      </c>
      <c r="O139" s="58">
        <v>0</v>
      </c>
    </row>
    <row r="140" spans="1:15" x14ac:dyDescent="0.25">
      <c r="A140" s="56" t="s">
        <v>476</v>
      </c>
      <c r="B140" s="9" t="s">
        <v>151</v>
      </c>
      <c r="C140" s="20">
        <f>SUM(D140:O140)</f>
        <v>205465</v>
      </c>
      <c r="D140" s="14">
        <v>10200</v>
      </c>
      <c r="E140" s="14">
        <v>12800</v>
      </c>
      <c r="F140" s="14">
        <v>16000</v>
      </c>
      <c r="G140" s="14">
        <v>18530</v>
      </c>
      <c r="H140" s="14">
        <v>15600</v>
      </c>
      <c r="I140" s="14">
        <v>19560</v>
      </c>
      <c r="J140" s="14">
        <v>17700</v>
      </c>
      <c r="K140" s="14">
        <v>18600</v>
      </c>
      <c r="L140" s="14">
        <v>10600</v>
      </c>
      <c r="M140" s="14">
        <v>20000</v>
      </c>
      <c r="N140" s="14">
        <v>20800</v>
      </c>
      <c r="O140" s="58">
        <v>25075</v>
      </c>
    </row>
    <row r="141" spans="1:15" x14ac:dyDescent="0.25">
      <c r="A141" s="56" t="s">
        <v>477</v>
      </c>
      <c r="B141" s="9" t="s">
        <v>152</v>
      </c>
      <c r="C141" s="20">
        <f t="shared" si="38"/>
        <v>0</v>
      </c>
      <c r="D141" s="14"/>
      <c r="E141" s="14"/>
      <c r="F141" s="14"/>
      <c r="G141" s="14"/>
      <c r="H141" s="14"/>
      <c r="I141" s="14"/>
      <c r="J141" s="14"/>
      <c r="K141" s="14"/>
      <c r="L141" s="14"/>
      <c r="M141" s="14"/>
      <c r="N141" s="14"/>
      <c r="O141" s="58"/>
    </row>
    <row r="142" spans="1:15" x14ac:dyDescent="0.25">
      <c r="A142" s="56" t="s">
        <v>478</v>
      </c>
      <c r="B142" s="9" t="s">
        <v>153</v>
      </c>
      <c r="C142" s="20">
        <f t="shared" si="38"/>
        <v>0</v>
      </c>
      <c r="D142" s="14">
        <v>0</v>
      </c>
      <c r="E142" s="14">
        <v>0</v>
      </c>
      <c r="F142" s="14">
        <v>0</v>
      </c>
      <c r="G142" s="14">
        <v>0</v>
      </c>
      <c r="H142" s="14">
        <v>0</v>
      </c>
      <c r="I142" s="14">
        <v>0</v>
      </c>
      <c r="J142" s="14">
        <v>0</v>
      </c>
      <c r="K142" s="14">
        <v>0</v>
      </c>
      <c r="L142" s="14">
        <v>0</v>
      </c>
      <c r="M142" s="14">
        <v>0</v>
      </c>
      <c r="N142" s="14">
        <v>0</v>
      </c>
      <c r="O142" s="58">
        <v>0</v>
      </c>
    </row>
    <row r="143" spans="1:15" x14ac:dyDescent="0.25">
      <c r="A143" s="56" t="s">
        <v>479</v>
      </c>
      <c r="B143" s="9" t="s">
        <v>154</v>
      </c>
      <c r="C143" s="20">
        <f>SUM(D143:O143)</f>
        <v>89094.35</v>
      </c>
      <c r="D143" s="14">
        <v>10000</v>
      </c>
      <c r="E143" s="14">
        <v>7300</v>
      </c>
      <c r="F143" s="14">
        <v>8700</v>
      </c>
      <c r="G143" s="14">
        <v>9200</v>
      </c>
      <c r="H143" s="14">
        <v>10600</v>
      </c>
      <c r="I143" s="14">
        <v>5900</v>
      </c>
      <c r="J143" s="14">
        <v>6789.35</v>
      </c>
      <c r="K143" s="14">
        <v>4080</v>
      </c>
      <c r="L143" s="14">
        <v>6895</v>
      </c>
      <c r="M143" s="14">
        <v>4150</v>
      </c>
      <c r="N143" s="14">
        <v>2580</v>
      </c>
      <c r="O143" s="58">
        <v>12900</v>
      </c>
    </row>
    <row r="144" spans="1:15" x14ac:dyDescent="0.25">
      <c r="A144" s="82" t="s">
        <v>363</v>
      </c>
      <c r="B144" s="21" t="s">
        <v>155</v>
      </c>
      <c r="C144" s="7">
        <f t="shared" si="38"/>
        <v>350748.3</v>
      </c>
      <c r="D144" s="13">
        <f>SUM(D145:D147)</f>
        <v>35230</v>
      </c>
      <c r="E144" s="13">
        <f t="shared" ref="E144:O144" si="39">SUM(E145:E147)</f>
        <v>27150</v>
      </c>
      <c r="F144" s="13">
        <f t="shared" si="39"/>
        <v>16200</v>
      </c>
      <c r="G144" s="13">
        <f t="shared" si="39"/>
        <v>32130</v>
      </c>
      <c r="H144" s="13">
        <f t="shared" si="39"/>
        <v>24365</v>
      </c>
      <c r="I144" s="13">
        <f t="shared" si="39"/>
        <v>19237</v>
      </c>
      <c r="J144" s="13">
        <f t="shared" si="39"/>
        <v>32760</v>
      </c>
      <c r="K144" s="13">
        <f t="shared" si="39"/>
        <v>28140</v>
      </c>
      <c r="L144" s="13">
        <f t="shared" si="39"/>
        <v>22650</v>
      </c>
      <c r="M144" s="13">
        <f t="shared" si="39"/>
        <v>28480</v>
      </c>
      <c r="N144" s="13">
        <f t="shared" si="39"/>
        <v>40668</v>
      </c>
      <c r="O144" s="62">
        <f t="shared" si="39"/>
        <v>43738.3</v>
      </c>
    </row>
    <row r="145" spans="1:15" x14ac:dyDescent="0.25">
      <c r="A145" s="56" t="s">
        <v>364</v>
      </c>
      <c r="B145" s="9" t="s">
        <v>156</v>
      </c>
      <c r="C145" s="20">
        <f t="shared" si="38"/>
        <v>320700</v>
      </c>
      <c r="D145" s="14">
        <v>35030</v>
      </c>
      <c r="E145" s="14">
        <v>25500</v>
      </c>
      <c r="F145" s="14">
        <v>12600</v>
      </c>
      <c r="G145" s="14">
        <v>28680</v>
      </c>
      <c r="H145" s="14">
        <v>22815</v>
      </c>
      <c r="I145" s="14">
        <v>16987</v>
      </c>
      <c r="J145" s="14">
        <v>30560</v>
      </c>
      <c r="K145" s="14">
        <v>25600</v>
      </c>
      <c r="L145" s="14">
        <v>19900</v>
      </c>
      <c r="M145" s="14">
        <v>26580</v>
      </c>
      <c r="N145" s="14">
        <v>35868</v>
      </c>
      <c r="O145" s="58">
        <v>40580</v>
      </c>
    </row>
    <row r="146" spans="1:15" x14ac:dyDescent="0.25">
      <c r="A146" s="56" t="s">
        <v>491</v>
      </c>
      <c r="B146" s="9" t="s">
        <v>157</v>
      </c>
      <c r="C146" s="20">
        <f t="shared" si="38"/>
        <v>9000</v>
      </c>
      <c r="D146" s="14">
        <v>200</v>
      </c>
      <c r="E146" s="14">
        <v>0</v>
      </c>
      <c r="F146" s="14">
        <v>1200</v>
      </c>
      <c r="G146" s="14">
        <v>1500</v>
      </c>
      <c r="H146" s="14">
        <v>0</v>
      </c>
      <c r="I146" s="14">
        <v>800</v>
      </c>
      <c r="J146" s="14">
        <v>1000</v>
      </c>
      <c r="K146" s="14">
        <v>750</v>
      </c>
      <c r="L146" s="14">
        <v>300</v>
      </c>
      <c r="M146" s="14">
        <v>950</v>
      </c>
      <c r="N146" s="14">
        <v>2300</v>
      </c>
      <c r="O146" s="58">
        <v>0</v>
      </c>
    </row>
    <row r="147" spans="1:15" x14ac:dyDescent="0.25">
      <c r="A147" s="56" t="s">
        <v>365</v>
      </c>
      <c r="B147" s="9" t="s">
        <v>158</v>
      </c>
      <c r="C147" s="20">
        <f t="shared" si="38"/>
        <v>21048.3</v>
      </c>
      <c r="D147" s="14" t="s">
        <v>495</v>
      </c>
      <c r="E147" s="14">
        <v>1650</v>
      </c>
      <c r="F147" s="14">
        <v>2400</v>
      </c>
      <c r="G147" s="14">
        <v>1950</v>
      </c>
      <c r="H147" s="14">
        <v>1550</v>
      </c>
      <c r="I147" s="14">
        <v>1450</v>
      </c>
      <c r="J147" s="14">
        <v>1200</v>
      </c>
      <c r="K147" s="14">
        <v>1790</v>
      </c>
      <c r="L147" s="14">
        <v>2450</v>
      </c>
      <c r="M147" s="14">
        <v>950</v>
      </c>
      <c r="N147" s="14">
        <v>2500</v>
      </c>
      <c r="O147" s="58">
        <v>3158.3</v>
      </c>
    </row>
    <row r="148" spans="1:15" x14ac:dyDescent="0.25">
      <c r="A148" s="82" t="s">
        <v>366</v>
      </c>
      <c r="B148" s="21" t="s">
        <v>159</v>
      </c>
      <c r="C148" s="7">
        <f t="shared" si="38"/>
        <v>137184.65</v>
      </c>
      <c r="D148" s="13">
        <f>SUM(D149:D151)</f>
        <v>13750</v>
      </c>
      <c r="E148" s="13">
        <f t="shared" ref="E148:O148" si="40">SUM(E149:E151)</f>
        <v>8529</v>
      </c>
      <c r="F148" s="13">
        <f t="shared" si="40"/>
        <v>15570</v>
      </c>
      <c r="G148" s="13">
        <f t="shared" si="40"/>
        <v>9958</v>
      </c>
      <c r="H148" s="13">
        <f t="shared" si="40"/>
        <v>14303</v>
      </c>
      <c r="I148" s="13">
        <f t="shared" si="40"/>
        <v>7296.65</v>
      </c>
      <c r="J148" s="13">
        <f t="shared" si="40"/>
        <v>11288</v>
      </c>
      <c r="K148" s="13">
        <f t="shared" si="40"/>
        <v>7160</v>
      </c>
      <c r="L148" s="13">
        <f t="shared" si="40"/>
        <v>16640</v>
      </c>
      <c r="M148" s="13">
        <f t="shared" si="40"/>
        <v>6820</v>
      </c>
      <c r="N148" s="13">
        <f t="shared" si="40"/>
        <v>12568</v>
      </c>
      <c r="O148" s="62">
        <f t="shared" si="40"/>
        <v>13302</v>
      </c>
    </row>
    <row r="149" spans="1:15" x14ac:dyDescent="0.25">
      <c r="A149" s="56" t="s">
        <v>367</v>
      </c>
      <c r="B149" s="9" t="s">
        <v>160</v>
      </c>
      <c r="C149" s="20">
        <f t="shared" si="38"/>
        <v>100184.65</v>
      </c>
      <c r="D149" s="14">
        <v>10250</v>
      </c>
      <c r="E149" s="14">
        <v>6670</v>
      </c>
      <c r="F149" s="14">
        <v>10890</v>
      </c>
      <c r="G149" s="14">
        <v>7958</v>
      </c>
      <c r="H149" s="14">
        <v>10653</v>
      </c>
      <c r="I149" s="14">
        <v>2496.65</v>
      </c>
      <c r="J149" s="14">
        <v>9658</v>
      </c>
      <c r="K149" s="14">
        <v>2580</v>
      </c>
      <c r="L149" s="14">
        <v>13690</v>
      </c>
      <c r="M149" s="14">
        <v>5670</v>
      </c>
      <c r="N149" s="14">
        <v>10568</v>
      </c>
      <c r="O149" s="58">
        <v>9101</v>
      </c>
    </row>
    <row r="150" spans="1:15" x14ac:dyDescent="0.25">
      <c r="A150" s="56" t="s">
        <v>368</v>
      </c>
      <c r="B150" s="9" t="s">
        <v>161</v>
      </c>
      <c r="C150" s="20">
        <f t="shared" si="38"/>
        <v>0</v>
      </c>
      <c r="D150" s="14">
        <v>0</v>
      </c>
      <c r="E150" s="14">
        <v>0</v>
      </c>
      <c r="F150" s="14">
        <v>0</v>
      </c>
      <c r="G150" s="14">
        <v>0</v>
      </c>
      <c r="H150" s="14">
        <v>0</v>
      </c>
      <c r="I150" s="14">
        <v>0</v>
      </c>
      <c r="J150" s="14">
        <v>0</v>
      </c>
      <c r="K150" s="14">
        <v>0</v>
      </c>
      <c r="L150" s="14">
        <v>0</v>
      </c>
      <c r="M150" s="14">
        <v>0</v>
      </c>
      <c r="N150" s="14">
        <v>0</v>
      </c>
      <c r="O150" s="58">
        <v>0</v>
      </c>
    </row>
    <row r="151" spans="1:15" x14ac:dyDescent="0.25">
      <c r="A151" s="56" t="s">
        <v>369</v>
      </c>
      <c r="B151" s="9" t="s">
        <v>162</v>
      </c>
      <c r="C151" s="20">
        <f t="shared" si="38"/>
        <v>37000</v>
      </c>
      <c r="D151" s="14">
        <v>3500</v>
      </c>
      <c r="E151" s="14">
        <v>1859</v>
      </c>
      <c r="F151" s="14">
        <v>4680</v>
      </c>
      <c r="G151" s="14">
        <v>2000</v>
      </c>
      <c r="H151" s="14">
        <v>3650</v>
      </c>
      <c r="I151" s="14">
        <v>4800</v>
      </c>
      <c r="J151" s="14">
        <v>1630</v>
      </c>
      <c r="K151" s="14">
        <v>4580</v>
      </c>
      <c r="L151" s="14">
        <v>2950</v>
      </c>
      <c r="M151" s="14">
        <v>1150</v>
      </c>
      <c r="N151" s="14">
        <v>2000</v>
      </c>
      <c r="O151" s="58">
        <v>4201</v>
      </c>
    </row>
    <row r="152" spans="1:15" x14ac:dyDescent="0.25">
      <c r="A152" s="82" t="s">
        <v>480</v>
      </c>
      <c r="B152" s="21" t="s">
        <v>163</v>
      </c>
      <c r="C152" s="7">
        <f t="shared" si="38"/>
        <v>479337.65</v>
      </c>
      <c r="D152" s="13">
        <f>SUM(D153:D158)</f>
        <v>40157.65</v>
      </c>
      <c r="E152" s="13">
        <f t="shared" ref="E152:O152" si="41">SUM(E153:E158)</f>
        <v>32617</v>
      </c>
      <c r="F152" s="13">
        <f t="shared" si="41"/>
        <v>44900</v>
      </c>
      <c r="G152" s="13">
        <f t="shared" si="41"/>
        <v>34200</v>
      </c>
      <c r="H152" s="13">
        <f t="shared" si="41"/>
        <v>32500</v>
      </c>
      <c r="I152" s="13">
        <f t="shared" si="41"/>
        <v>49578</v>
      </c>
      <c r="J152" s="13">
        <f t="shared" si="41"/>
        <v>59035</v>
      </c>
      <c r="K152" s="13">
        <f t="shared" si="41"/>
        <v>57951</v>
      </c>
      <c r="L152" s="13">
        <f t="shared" si="41"/>
        <v>26140</v>
      </c>
      <c r="M152" s="13">
        <f t="shared" si="41"/>
        <v>33189</v>
      </c>
      <c r="N152" s="13">
        <f t="shared" si="41"/>
        <v>30282</v>
      </c>
      <c r="O152" s="62">
        <f t="shared" si="41"/>
        <v>38788</v>
      </c>
    </row>
    <row r="153" spans="1:15" x14ac:dyDescent="0.25">
      <c r="A153" s="56" t="s">
        <v>481</v>
      </c>
      <c r="B153" s="9" t="s">
        <v>164</v>
      </c>
      <c r="C153" s="20">
        <f>SUM(D153:O153)</f>
        <v>48831.65</v>
      </c>
      <c r="D153" s="14">
        <v>5219.6499999999996</v>
      </c>
      <c r="E153" s="14">
        <v>2962</v>
      </c>
      <c r="F153" s="14">
        <v>1500</v>
      </c>
      <c r="G153" s="14">
        <v>5890</v>
      </c>
      <c r="H153" s="14">
        <v>500</v>
      </c>
      <c r="I153" s="14">
        <v>3560</v>
      </c>
      <c r="J153" s="14">
        <v>2780</v>
      </c>
      <c r="K153" s="14">
        <v>4960</v>
      </c>
      <c r="L153" s="14">
        <v>6950</v>
      </c>
      <c r="M153" s="14">
        <v>2200</v>
      </c>
      <c r="N153" s="14">
        <v>5980</v>
      </c>
      <c r="O153" s="58">
        <v>6330</v>
      </c>
    </row>
    <row r="154" spans="1:15" x14ac:dyDescent="0.25">
      <c r="A154" s="56" t="s">
        <v>482</v>
      </c>
      <c r="B154" s="9" t="s">
        <v>165</v>
      </c>
      <c r="C154" s="20">
        <f>SUM(D154:O154)</f>
        <v>120430</v>
      </c>
      <c r="D154" s="14">
        <v>7590</v>
      </c>
      <c r="E154" s="14">
        <v>11200</v>
      </c>
      <c r="F154" s="14">
        <v>7600</v>
      </c>
      <c r="G154" s="14">
        <v>15100</v>
      </c>
      <c r="H154" s="14">
        <v>6700</v>
      </c>
      <c r="I154" s="14">
        <v>9880</v>
      </c>
      <c r="J154" s="14">
        <v>24955</v>
      </c>
      <c r="K154" s="14">
        <v>14600</v>
      </c>
      <c r="L154" s="14">
        <v>3510</v>
      </c>
      <c r="M154" s="14">
        <v>7850</v>
      </c>
      <c r="N154" s="14">
        <v>3750</v>
      </c>
      <c r="O154" s="58">
        <v>7695</v>
      </c>
    </row>
    <row r="155" spans="1:15" x14ac:dyDescent="0.25">
      <c r="A155" s="56" t="s">
        <v>483</v>
      </c>
      <c r="B155" s="9" t="s">
        <v>166</v>
      </c>
      <c r="C155" s="20">
        <f t="shared" si="38"/>
        <v>0</v>
      </c>
      <c r="D155" s="14">
        <v>0</v>
      </c>
      <c r="E155" s="14">
        <v>0</v>
      </c>
      <c r="F155" s="14">
        <v>0</v>
      </c>
      <c r="G155" s="14">
        <v>0</v>
      </c>
      <c r="H155" s="14">
        <v>0</v>
      </c>
      <c r="I155" s="14">
        <v>0</v>
      </c>
      <c r="J155" s="14">
        <v>0</v>
      </c>
      <c r="K155" s="14">
        <v>0</v>
      </c>
      <c r="L155" s="14">
        <v>0</v>
      </c>
      <c r="M155" s="14">
        <v>0</v>
      </c>
      <c r="N155" s="14">
        <v>0</v>
      </c>
      <c r="O155" s="58">
        <v>0</v>
      </c>
    </row>
    <row r="156" spans="1:15" x14ac:dyDescent="0.25">
      <c r="A156" s="56" t="s">
        <v>484</v>
      </c>
      <c r="B156" s="9" t="s">
        <v>167</v>
      </c>
      <c r="C156" s="20">
        <f t="shared" si="38"/>
        <v>70068</v>
      </c>
      <c r="D156" s="14">
        <v>5800</v>
      </c>
      <c r="E156" s="14">
        <v>2670</v>
      </c>
      <c r="F156" s="14">
        <v>9000</v>
      </c>
      <c r="G156" s="14">
        <v>3380</v>
      </c>
      <c r="H156" s="14">
        <v>6500</v>
      </c>
      <c r="I156" s="14">
        <v>10586</v>
      </c>
      <c r="J156" s="14">
        <v>3700</v>
      </c>
      <c r="K156" s="14">
        <v>2580</v>
      </c>
      <c r="L156" s="14">
        <v>7710</v>
      </c>
      <c r="M156" s="14">
        <v>1589</v>
      </c>
      <c r="N156" s="14">
        <v>7600</v>
      </c>
      <c r="O156" s="58">
        <v>8953</v>
      </c>
    </row>
    <row r="157" spans="1:15" x14ac:dyDescent="0.25">
      <c r="A157" s="56" t="s">
        <v>485</v>
      </c>
      <c r="B157" s="9" t="s">
        <v>168</v>
      </c>
      <c r="C157" s="20">
        <f t="shared" si="38"/>
        <v>240008</v>
      </c>
      <c r="D157" s="14">
        <v>21548</v>
      </c>
      <c r="E157" s="14">
        <v>15785</v>
      </c>
      <c r="F157" s="14">
        <v>26800</v>
      </c>
      <c r="G157" s="14">
        <v>9830</v>
      </c>
      <c r="H157" s="14">
        <v>18800</v>
      </c>
      <c r="I157" s="14">
        <v>25552</v>
      </c>
      <c r="J157" s="14">
        <v>27600</v>
      </c>
      <c r="K157" s="14">
        <v>35811</v>
      </c>
      <c r="L157" s="14">
        <v>7970</v>
      </c>
      <c r="M157" s="14">
        <v>21550</v>
      </c>
      <c r="N157" s="14">
        <v>12952</v>
      </c>
      <c r="O157" s="58">
        <v>15810</v>
      </c>
    </row>
    <row r="158" spans="1:15" x14ac:dyDescent="0.25">
      <c r="A158" s="56" t="s">
        <v>486</v>
      </c>
      <c r="B158" s="9" t="s">
        <v>169</v>
      </c>
      <c r="C158" s="20">
        <f t="shared" si="38"/>
        <v>0</v>
      </c>
      <c r="D158" s="14">
        <v>0</v>
      </c>
      <c r="E158" s="14">
        <v>0</v>
      </c>
      <c r="F158" s="14">
        <v>0</v>
      </c>
      <c r="G158" s="14">
        <v>0</v>
      </c>
      <c r="H158" s="14">
        <v>0</v>
      </c>
      <c r="I158" s="14">
        <v>0</v>
      </c>
      <c r="J158" s="14">
        <v>0</v>
      </c>
      <c r="K158" s="14">
        <v>0</v>
      </c>
      <c r="L158" s="14">
        <v>0</v>
      </c>
      <c r="M158" s="14">
        <v>0</v>
      </c>
      <c r="N158" s="14">
        <v>0</v>
      </c>
      <c r="O158" s="58">
        <v>0</v>
      </c>
    </row>
    <row r="159" spans="1:15" x14ac:dyDescent="0.25">
      <c r="A159" s="81">
        <v>4.4000000000000004</v>
      </c>
      <c r="B159" s="28" t="s">
        <v>170</v>
      </c>
      <c r="C159" s="5">
        <f t="shared" si="38"/>
        <v>10886.4</v>
      </c>
      <c r="D159" s="10">
        <f t="shared" ref="D159:O159" si="42">D160</f>
        <v>940.4</v>
      </c>
      <c r="E159" s="10">
        <f t="shared" si="42"/>
        <v>0</v>
      </c>
      <c r="F159" s="10">
        <f t="shared" si="42"/>
        <v>1600</v>
      </c>
      <c r="G159" s="10">
        <f t="shared" si="42"/>
        <v>0</v>
      </c>
      <c r="H159" s="10">
        <f t="shared" si="42"/>
        <v>955</v>
      </c>
      <c r="I159" s="10">
        <f t="shared" si="42"/>
        <v>360</v>
      </c>
      <c r="J159" s="10">
        <f t="shared" si="42"/>
        <v>2410</v>
      </c>
      <c r="K159" s="10">
        <f t="shared" si="42"/>
        <v>0</v>
      </c>
      <c r="L159" s="10">
        <f t="shared" si="42"/>
        <v>1711</v>
      </c>
      <c r="M159" s="10">
        <f t="shared" si="42"/>
        <v>0</v>
      </c>
      <c r="N159" s="10">
        <f t="shared" si="42"/>
        <v>2680</v>
      </c>
      <c r="O159" s="63">
        <f t="shared" si="42"/>
        <v>230</v>
      </c>
    </row>
    <row r="160" spans="1:15" x14ac:dyDescent="0.25">
      <c r="A160" s="82" t="s">
        <v>370</v>
      </c>
      <c r="B160" s="21" t="s">
        <v>171</v>
      </c>
      <c r="C160" s="7">
        <f t="shared" si="38"/>
        <v>10886.4</v>
      </c>
      <c r="D160" s="13">
        <f>SUM(D161:D165)</f>
        <v>940.4</v>
      </c>
      <c r="E160" s="13">
        <f t="shared" ref="E160:O160" si="43">SUM(E161:E165)</f>
        <v>0</v>
      </c>
      <c r="F160" s="13">
        <f t="shared" si="43"/>
        <v>1600</v>
      </c>
      <c r="G160" s="13">
        <f t="shared" si="43"/>
        <v>0</v>
      </c>
      <c r="H160" s="13">
        <f t="shared" si="43"/>
        <v>955</v>
      </c>
      <c r="I160" s="13">
        <f t="shared" si="43"/>
        <v>360</v>
      </c>
      <c r="J160" s="13">
        <f t="shared" si="43"/>
        <v>2410</v>
      </c>
      <c r="K160" s="13">
        <f t="shared" si="43"/>
        <v>0</v>
      </c>
      <c r="L160" s="13">
        <f t="shared" si="43"/>
        <v>1711</v>
      </c>
      <c r="M160" s="13">
        <f t="shared" si="43"/>
        <v>0</v>
      </c>
      <c r="N160" s="13">
        <f t="shared" si="43"/>
        <v>2680</v>
      </c>
      <c r="O160" s="62">
        <f t="shared" si="43"/>
        <v>230</v>
      </c>
    </row>
    <row r="161" spans="1:15" x14ac:dyDescent="0.25">
      <c r="A161" s="56" t="s">
        <v>371</v>
      </c>
      <c r="B161" s="34" t="s">
        <v>172</v>
      </c>
      <c r="C161" s="20">
        <f t="shared" si="38"/>
        <v>0</v>
      </c>
      <c r="D161" s="14">
        <v>0</v>
      </c>
      <c r="E161" s="14">
        <v>0</v>
      </c>
      <c r="F161" s="14">
        <v>0</v>
      </c>
      <c r="G161" s="14">
        <v>0</v>
      </c>
      <c r="H161" s="14">
        <v>0</v>
      </c>
      <c r="I161" s="14">
        <v>0</v>
      </c>
      <c r="J161" s="14">
        <v>0</v>
      </c>
      <c r="K161" s="14">
        <v>0</v>
      </c>
      <c r="L161" s="14">
        <v>0</v>
      </c>
      <c r="M161" s="14">
        <v>0</v>
      </c>
      <c r="N161" s="14">
        <v>0</v>
      </c>
      <c r="O161" s="58">
        <v>0</v>
      </c>
    </row>
    <row r="162" spans="1:15" x14ac:dyDescent="0.25">
      <c r="A162" s="56" t="s">
        <v>372</v>
      </c>
      <c r="B162" s="34" t="s">
        <v>173</v>
      </c>
      <c r="C162" s="20">
        <f t="shared" si="38"/>
        <v>0</v>
      </c>
      <c r="D162" s="14">
        <v>0</v>
      </c>
      <c r="E162" s="14">
        <v>0</v>
      </c>
      <c r="F162" s="14">
        <v>0</v>
      </c>
      <c r="G162" s="14">
        <v>0</v>
      </c>
      <c r="H162" s="14">
        <v>0</v>
      </c>
      <c r="I162" s="14">
        <v>0</v>
      </c>
      <c r="J162" s="14">
        <v>0</v>
      </c>
      <c r="K162" s="14">
        <v>0</v>
      </c>
      <c r="L162" s="14">
        <v>0</v>
      </c>
      <c r="M162" s="14">
        <v>0</v>
      </c>
      <c r="N162" s="14">
        <v>0</v>
      </c>
      <c r="O162" s="58">
        <v>0</v>
      </c>
    </row>
    <row r="163" spans="1:15" x14ac:dyDescent="0.25">
      <c r="A163" s="56" t="s">
        <v>373</v>
      </c>
      <c r="B163" s="34" t="s">
        <v>174</v>
      </c>
      <c r="C163" s="20">
        <f t="shared" si="38"/>
        <v>0</v>
      </c>
      <c r="D163" s="14">
        <v>0</v>
      </c>
      <c r="E163" s="14">
        <v>0</v>
      </c>
      <c r="F163" s="14">
        <v>0</v>
      </c>
      <c r="G163" s="14">
        <v>0</v>
      </c>
      <c r="H163" s="14">
        <v>0</v>
      </c>
      <c r="I163" s="14">
        <v>0</v>
      </c>
      <c r="J163" s="14">
        <v>0</v>
      </c>
      <c r="K163" s="14">
        <v>0</v>
      </c>
      <c r="L163" s="14">
        <v>0</v>
      </c>
      <c r="M163" s="14">
        <v>0</v>
      </c>
      <c r="N163" s="14">
        <v>0</v>
      </c>
      <c r="O163" s="58">
        <v>0</v>
      </c>
    </row>
    <row r="164" spans="1:15" x14ac:dyDescent="0.25">
      <c r="A164" s="56" t="s">
        <v>374</v>
      </c>
      <c r="B164" s="34" t="s">
        <v>175</v>
      </c>
      <c r="C164" s="20">
        <f t="shared" si="38"/>
        <v>0</v>
      </c>
      <c r="D164" s="14">
        <v>0</v>
      </c>
      <c r="E164" s="14">
        <v>0</v>
      </c>
      <c r="F164" s="14">
        <v>0</v>
      </c>
      <c r="G164" s="14">
        <v>0</v>
      </c>
      <c r="H164" s="14">
        <v>0</v>
      </c>
      <c r="I164" s="14">
        <v>0</v>
      </c>
      <c r="J164" s="14">
        <v>0</v>
      </c>
      <c r="K164" s="14">
        <v>0</v>
      </c>
      <c r="L164" s="14">
        <v>0</v>
      </c>
      <c r="M164" s="14">
        <v>0</v>
      </c>
      <c r="N164" s="14">
        <v>0</v>
      </c>
      <c r="O164" s="58">
        <v>0</v>
      </c>
    </row>
    <row r="165" spans="1:15" x14ac:dyDescent="0.25">
      <c r="A165" s="56" t="s">
        <v>375</v>
      </c>
      <c r="B165" s="34" t="s">
        <v>176</v>
      </c>
      <c r="C165" s="20">
        <f t="shared" si="38"/>
        <v>10886.4</v>
      </c>
      <c r="D165" s="14">
        <v>940.4</v>
      </c>
      <c r="E165" s="14">
        <v>0</v>
      </c>
      <c r="F165" s="14">
        <v>1600</v>
      </c>
      <c r="G165" s="14">
        <v>0</v>
      </c>
      <c r="H165" s="14">
        <v>955</v>
      </c>
      <c r="I165" s="14">
        <v>360</v>
      </c>
      <c r="J165" s="14">
        <v>2410</v>
      </c>
      <c r="K165" s="14">
        <v>0</v>
      </c>
      <c r="L165" s="14">
        <v>1711</v>
      </c>
      <c r="M165" s="14">
        <v>0</v>
      </c>
      <c r="N165" s="14">
        <v>2680</v>
      </c>
      <c r="O165" s="58">
        <v>230</v>
      </c>
    </row>
    <row r="166" spans="1:15" x14ac:dyDescent="0.25">
      <c r="A166" s="81">
        <v>4.5</v>
      </c>
      <c r="B166" s="4" t="s">
        <v>177</v>
      </c>
      <c r="C166" s="5">
        <f t="shared" si="38"/>
        <v>0</v>
      </c>
      <c r="D166" s="10">
        <f>D167+D169+D171+D173+D177</f>
        <v>0</v>
      </c>
      <c r="E166" s="10">
        <f t="shared" ref="E166:O166" si="44">E167+E169+E171+E173+E177</f>
        <v>0</v>
      </c>
      <c r="F166" s="10">
        <f t="shared" si="44"/>
        <v>0</v>
      </c>
      <c r="G166" s="10">
        <f t="shared" si="44"/>
        <v>0</v>
      </c>
      <c r="H166" s="10">
        <f t="shared" si="44"/>
        <v>0</v>
      </c>
      <c r="I166" s="10">
        <f t="shared" si="44"/>
        <v>0</v>
      </c>
      <c r="J166" s="10">
        <f t="shared" si="44"/>
        <v>0</v>
      </c>
      <c r="K166" s="10">
        <f t="shared" si="44"/>
        <v>0</v>
      </c>
      <c r="L166" s="10">
        <f t="shared" si="44"/>
        <v>0</v>
      </c>
      <c r="M166" s="10">
        <f t="shared" si="44"/>
        <v>0</v>
      </c>
      <c r="N166" s="10">
        <f t="shared" si="44"/>
        <v>0</v>
      </c>
      <c r="O166" s="63">
        <f t="shared" si="44"/>
        <v>0</v>
      </c>
    </row>
    <row r="167" spans="1:15" x14ac:dyDescent="0.25">
      <c r="A167" s="82" t="s">
        <v>376</v>
      </c>
      <c r="B167" s="18" t="s">
        <v>54</v>
      </c>
      <c r="C167" s="7">
        <f t="shared" si="38"/>
        <v>0</v>
      </c>
      <c r="D167" s="13">
        <f t="shared" ref="D167:O167" si="45">SUM(D168)</f>
        <v>0</v>
      </c>
      <c r="E167" s="13">
        <f t="shared" si="45"/>
        <v>0</v>
      </c>
      <c r="F167" s="13">
        <f t="shared" si="45"/>
        <v>0</v>
      </c>
      <c r="G167" s="13">
        <f t="shared" si="45"/>
        <v>0</v>
      </c>
      <c r="H167" s="13">
        <f t="shared" si="45"/>
        <v>0</v>
      </c>
      <c r="I167" s="13">
        <f t="shared" si="45"/>
        <v>0</v>
      </c>
      <c r="J167" s="13">
        <f t="shared" si="45"/>
        <v>0</v>
      </c>
      <c r="K167" s="13">
        <f t="shared" si="45"/>
        <v>0</v>
      </c>
      <c r="L167" s="13">
        <f t="shared" si="45"/>
        <v>0</v>
      </c>
      <c r="M167" s="13">
        <f t="shared" si="45"/>
        <v>0</v>
      </c>
      <c r="N167" s="13">
        <f t="shared" si="45"/>
        <v>0</v>
      </c>
      <c r="O167" s="62">
        <f t="shared" si="45"/>
        <v>0</v>
      </c>
    </row>
    <row r="168" spans="1:15" x14ac:dyDescent="0.25">
      <c r="A168" s="56" t="s">
        <v>377</v>
      </c>
      <c r="B168" s="9" t="s">
        <v>55</v>
      </c>
      <c r="C168" s="20">
        <f t="shared" si="38"/>
        <v>0</v>
      </c>
      <c r="D168" s="14">
        <v>0</v>
      </c>
      <c r="E168" s="14">
        <v>0</v>
      </c>
      <c r="F168" s="14">
        <v>0</v>
      </c>
      <c r="G168" s="14">
        <v>0</v>
      </c>
      <c r="H168" s="14">
        <v>0</v>
      </c>
      <c r="I168" s="14">
        <v>0</v>
      </c>
      <c r="J168" s="14">
        <v>0</v>
      </c>
      <c r="K168" s="14">
        <v>0</v>
      </c>
      <c r="L168" s="14">
        <v>0</v>
      </c>
      <c r="M168" s="14">
        <v>0</v>
      </c>
      <c r="N168" s="14">
        <v>0</v>
      </c>
      <c r="O168" s="58">
        <v>0</v>
      </c>
    </row>
    <row r="169" spans="1:15" x14ac:dyDescent="0.25">
      <c r="A169" s="82" t="s">
        <v>378</v>
      </c>
      <c r="B169" s="21" t="s">
        <v>56</v>
      </c>
      <c r="C169" s="7">
        <f t="shared" si="38"/>
        <v>0</v>
      </c>
      <c r="D169" s="13">
        <f t="shared" ref="D169:O169" si="46">SUM(D170)</f>
        <v>0</v>
      </c>
      <c r="E169" s="13">
        <f t="shared" si="46"/>
        <v>0</v>
      </c>
      <c r="F169" s="13">
        <f t="shared" si="46"/>
        <v>0</v>
      </c>
      <c r="G169" s="13">
        <f t="shared" si="46"/>
        <v>0</v>
      </c>
      <c r="H169" s="13">
        <f t="shared" si="46"/>
        <v>0</v>
      </c>
      <c r="I169" s="13">
        <f t="shared" si="46"/>
        <v>0</v>
      </c>
      <c r="J169" s="13">
        <f t="shared" si="46"/>
        <v>0</v>
      </c>
      <c r="K169" s="13">
        <f t="shared" si="46"/>
        <v>0</v>
      </c>
      <c r="L169" s="13">
        <f t="shared" si="46"/>
        <v>0</v>
      </c>
      <c r="M169" s="13">
        <f t="shared" si="46"/>
        <v>0</v>
      </c>
      <c r="N169" s="13">
        <f t="shared" si="46"/>
        <v>0</v>
      </c>
      <c r="O169" s="62">
        <f t="shared" si="46"/>
        <v>0</v>
      </c>
    </row>
    <row r="170" spans="1:15" x14ac:dyDescent="0.25">
      <c r="A170" s="56" t="s">
        <v>379</v>
      </c>
      <c r="B170" s="9" t="s">
        <v>57</v>
      </c>
      <c r="C170" s="20">
        <f t="shared" si="38"/>
        <v>0</v>
      </c>
      <c r="D170" s="14">
        <v>0</v>
      </c>
      <c r="E170" s="19">
        <v>0</v>
      </c>
      <c r="F170" s="19">
        <v>0</v>
      </c>
      <c r="G170" s="19">
        <v>0</v>
      </c>
      <c r="H170" s="19">
        <v>0</v>
      </c>
      <c r="I170" s="19">
        <v>0</v>
      </c>
      <c r="J170" s="19">
        <v>0</v>
      </c>
      <c r="K170" s="19">
        <v>0</v>
      </c>
      <c r="L170" s="19">
        <v>0</v>
      </c>
      <c r="M170" s="19">
        <v>0</v>
      </c>
      <c r="N170" s="19">
        <v>0</v>
      </c>
      <c r="O170" s="66">
        <v>0</v>
      </c>
    </row>
    <row r="171" spans="1:15" x14ac:dyDescent="0.25">
      <c r="A171" s="82" t="s">
        <v>380</v>
      </c>
      <c r="B171" s="21" t="s">
        <v>58</v>
      </c>
      <c r="C171" s="7">
        <f t="shared" si="38"/>
        <v>0</v>
      </c>
      <c r="D171" s="13">
        <f>SUM(D172)</f>
        <v>0</v>
      </c>
      <c r="E171" s="13">
        <f t="shared" ref="E171:O171" si="47">SUM(E172)</f>
        <v>0</v>
      </c>
      <c r="F171" s="13">
        <f t="shared" si="47"/>
        <v>0</v>
      </c>
      <c r="G171" s="13">
        <f t="shared" si="47"/>
        <v>0</v>
      </c>
      <c r="H171" s="13">
        <f t="shared" si="47"/>
        <v>0</v>
      </c>
      <c r="I171" s="13">
        <f t="shared" si="47"/>
        <v>0</v>
      </c>
      <c r="J171" s="13">
        <f t="shared" si="47"/>
        <v>0</v>
      </c>
      <c r="K171" s="13">
        <f t="shared" si="47"/>
        <v>0</v>
      </c>
      <c r="L171" s="13">
        <f t="shared" si="47"/>
        <v>0</v>
      </c>
      <c r="M171" s="13">
        <f t="shared" si="47"/>
        <v>0</v>
      </c>
      <c r="N171" s="13">
        <f t="shared" si="47"/>
        <v>0</v>
      </c>
      <c r="O171" s="62">
        <f t="shared" si="47"/>
        <v>0</v>
      </c>
    </row>
    <row r="172" spans="1:15" x14ac:dyDescent="0.25">
      <c r="A172" s="56" t="s">
        <v>381</v>
      </c>
      <c r="B172" s="9" t="s">
        <v>59</v>
      </c>
      <c r="C172" s="35">
        <f t="shared" si="38"/>
        <v>0</v>
      </c>
      <c r="D172" s="14">
        <v>0</v>
      </c>
      <c r="E172" s="14">
        <v>0</v>
      </c>
      <c r="F172" s="14">
        <v>0</v>
      </c>
      <c r="G172" s="14">
        <v>0</v>
      </c>
      <c r="H172" s="14">
        <v>0</v>
      </c>
      <c r="I172" s="14">
        <v>0</v>
      </c>
      <c r="J172" s="14">
        <v>0</v>
      </c>
      <c r="K172" s="14">
        <v>0</v>
      </c>
      <c r="L172" s="14">
        <v>0</v>
      </c>
      <c r="M172" s="14">
        <v>0</v>
      </c>
      <c r="N172" s="14">
        <v>0</v>
      </c>
      <c r="O172" s="58">
        <v>0</v>
      </c>
    </row>
    <row r="173" spans="1:15" x14ac:dyDescent="0.25">
      <c r="A173" s="82" t="s">
        <v>382</v>
      </c>
      <c r="B173" s="21" t="s">
        <v>60</v>
      </c>
      <c r="C173" s="7">
        <f t="shared" si="38"/>
        <v>0</v>
      </c>
      <c r="D173" s="13">
        <f>SUM(D174:D176)</f>
        <v>0</v>
      </c>
      <c r="E173" s="13">
        <f t="shared" ref="E173:O173" si="48">SUM(E174:E176)</f>
        <v>0</v>
      </c>
      <c r="F173" s="13">
        <f t="shared" si="48"/>
        <v>0</v>
      </c>
      <c r="G173" s="13">
        <f t="shared" si="48"/>
        <v>0</v>
      </c>
      <c r="H173" s="13">
        <f t="shared" si="48"/>
        <v>0</v>
      </c>
      <c r="I173" s="13">
        <f t="shared" si="48"/>
        <v>0</v>
      </c>
      <c r="J173" s="13">
        <f t="shared" si="48"/>
        <v>0</v>
      </c>
      <c r="K173" s="13">
        <f t="shared" si="48"/>
        <v>0</v>
      </c>
      <c r="L173" s="13">
        <f t="shared" si="48"/>
        <v>0</v>
      </c>
      <c r="M173" s="13">
        <f t="shared" si="48"/>
        <v>0</v>
      </c>
      <c r="N173" s="13">
        <f t="shared" si="48"/>
        <v>0</v>
      </c>
      <c r="O173" s="62">
        <f t="shared" si="48"/>
        <v>0</v>
      </c>
    </row>
    <row r="174" spans="1:15" x14ac:dyDescent="0.25">
      <c r="A174" s="56" t="s">
        <v>383</v>
      </c>
      <c r="B174" s="9" t="s">
        <v>61</v>
      </c>
      <c r="C174" s="20">
        <f t="shared" si="38"/>
        <v>0</v>
      </c>
      <c r="D174" s="14">
        <v>0</v>
      </c>
      <c r="E174" s="14">
        <v>0</v>
      </c>
      <c r="F174" s="14">
        <v>0</v>
      </c>
      <c r="G174" s="14">
        <v>0</v>
      </c>
      <c r="H174" s="14">
        <v>0</v>
      </c>
      <c r="I174" s="14">
        <v>0</v>
      </c>
      <c r="J174" s="14">
        <v>0</v>
      </c>
      <c r="K174" s="14">
        <v>0</v>
      </c>
      <c r="L174" s="14">
        <v>0</v>
      </c>
      <c r="M174" s="14">
        <v>0</v>
      </c>
      <c r="N174" s="14">
        <v>0</v>
      </c>
      <c r="O174" s="58">
        <v>0</v>
      </c>
    </row>
    <row r="175" spans="1:15" x14ac:dyDescent="0.25">
      <c r="A175" s="56" t="s">
        <v>384</v>
      </c>
      <c r="B175" s="9" t="s">
        <v>62</v>
      </c>
      <c r="C175" s="20">
        <f t="shared" si="38"/>
        <v>0</v>
      </c>
      <c r="D175" s="14">
        <v>0</v>
      </c>
      <c r="E175" s="14">
        <v>0</v>
      </c>
      <c r="F175" s="14">
        <v>0</v>
      </c>
      <c r="G175" s="14">
        <v>0</v>
      </c>
      <c r="H175" s="14">
        <v>0</v>
      </c>
      <c r="I175" s="14">
        <v>0</v>
      </c>
      <c r="J175" s="14">
        <v>0</v>
      </c>
      <c r="K175" s="14">
        <v>0</v>
      </c>
      <c r="L175" s="14">
        <v>0</v>
      </c>
      <c r="M175" s="14">
        <v>0</v>
      </c>
      <c r="N175" s="14">
        <v>0</v>
      </c>
      <c r="O175" s="58">
        <v>0</v>
      </c>
    </row>
    <row r="176" spans="1:15" x14ac:dyDescent="0.25">
      <c r="A176" s="56" t="s">
        <v>385</v>
      </c>
      <c r="B176" s="9" t="s">
        <v>63</v>
      </c>
      <c r="C176" s="20">
        <f t="shared" si="38"/>
        <v>0</v>
      </c>
      <c r="D176" s="14">
        <v>0</v>
      </c>
      <c r="E176" s="14">
        <v>0</v>
      </c>
      <c r="F176" s="14">
        <v>0</v>
      </c>
      <c r="G176" s="14">
        <v>0</v>
      </c>
      <c r="H176" s="14">
        <v>0</v>
      </c>
      <c r="I176" s="14">
        <v>0</v>
      </c>
      <c r="J176" s="14">
        <v>0</v>
      </c>
      <c r="K176" s="14">
        <v>0</v>
      </c>
      <c r="L176" s="14">
        <v>0</v>
      </c>
      <c r="M176" s="14">
        <v>0</v>
      </c>
      <c r="N176" s="14">
        <v>0</v>
      </c>
      <c r="O176" s="58">
        <v>0</v>
      </c>
    </row>
    <row r="177" spans="1:15" x14ac:dyDescent="0.25">
      <c r="A177" s="82" t="s">
        <v>386</v>
      </c>
      <c r="B177" s="21" t="s">
        <v>64</v>
      </c>
      <c r="C177" s="7">
        <f t="shared" si="38"/>
        <v>0</v>
      </c>
      <c r="D177" s="13">
        <f t="shared" ref="D177:O177" si="49">SUM(D178)</f>
        <v>0</v>
      </c>
      <c r="E177" s="13">
        <f t="shared" si="49"/>
        <v>0</v>
      </c>
      <c r="F177" s="13">
        <f t="shared" si="49"/>
        <v>0</v>
      </c>
      <c r="G177" s="13">
        <f t="shared" si="49"/>
        <v>0</v>
      </c>
      <c r="H177" s="13">
        <f t="shared" si="49"/>
        <v>0</v>
      </c>
      <c r="I177" s="13">
        <f t="shared" si="49"/>
        <v>0</v>
      </c>
      <c r="J177" s="13">
        <f t="shared" si="49"/>
        <v>0</v>
      </c>
      <c r="K177" s="13">
        <f t="shared" si="49"/>
        <v>0</v>
      </c>
      <c r="L177" s="13">
        <f t="shared" si="49"/>
        <v>0</v>
      </c>
      <c r="M177" s="13">
        <f t="shared" si="49"/>
        <v>0</v>
      </c>
      <c r="N177" s="13">
        <f t="shared" si="49"/>
        <v>0</v>
      </c>
      <c r="O177" s="62">
        <f t="shared" si="49"/>
        <v>0</v>
      </c>
    </row>
    <row r="178" spans="1:15" x14ac:dyDescent="0.25">
      <c r="A178" s="56" t="s">
        <v>387</v>
      </c>
      <c r="B178" s="9" t="s">
        <v>65</v>
      </c>
      <c r="C178" s="20">
        <f t="shared" si="38"/>
        <v>0</v>
      </c>
      <c r="D178" s="14">
        <v>0</v>
      </c>
      <c r="E178" s="14">
        <v>0</v>
      </c>
      <c r="F178" s="14">
        <v>0</v>
      </c>
      <c r="G178" s="14">
        <v>0</v>
      </c>
      <c r="H178" s="14">
        <v>0</v>
      </c>
      <c r="I178" s="14">
        <v>0</v>
      </c>
      <c r="J178" s="14">
        <v>0</v>
      </c>
      <c r="K178" s="14">
        <v>0</v>
      </c>
      <c r="L178" s="14">
        <v>0</v>
      </c>
      <c r="M178" s="14">
        <v>0</v>
      </c>
      <c r="N178" s="14">
        <v>0</v>
      </c>
      <c r="O178" s="58">
        <v>0</v>
      </c>
    </row>
    <row r="179" spans="1:15" ht="15.75" x14ac:dyDescent="0.25">
      <c r="A179" s="52">
        <v>5</v>
      </c>
      <c r="B179" s="22" t="s">
        <v>6</v>
      </c>
      <c r="C179" s="23">
        <f t="shared" si="38"/>
        <v>2943520.7</v>
      </c>
      <c r="D179" s="2">
        <f>D180+D202+D205</f>
        <v>300832.7</v>
      </c>
      <c r="E179" s="24">
        <f t="shared" ref="E179:O179" si="50">E180+E202+E205</f>
        <v>238292</v>
      </c>
      <c r="F179" s="24">
        <f t="shared" si="50"/>
        <v>272280</v>
      </c>
      <c r="G179" s="24">
        <f t="shared" si="50"/>
        <v>275850</v>
      </c>
      <c r="H179" s="24">
        <f t="shared" si="50"/>
        <v>210990</v>
      </c>
      <c r="I179" s="24">
        <f t="shared" si="50"/>
        <v>203396</v>
      </c>
      <c r="J179" s="24">
        <f t="shared" si="50"/>
        <v>261291</v>
      </c>
      <c r="K179" s="24">
        <f t="shared" si="50"/>
        <v>251614</v>
      </c>
      <c r="L179" s="24">
        <f t="shared" si="50"/>
        <v>184663</v>
      </c>
      <c r="M179" s="24">
        <f t="shared" si="50"/>
        <v>290594</v>
      </c>
      <c r="N179" s="24">
        <f t="shared" si="50"/>
        <v>129800</v>
      </c>
      <c r="O179" s="64">
        <f t="shared" si="50"/>
        <v>323918</v>
      </c>
    </row>
    <row r="180" spans="1:15" x14ac:dyDescent="0.25">
      <c r="A180" s="81">
        <v>5.0999999999999996</v>
      </c>
      <c r="B180" s="28" t="s">
        <v>178</v>
      </c>
      <c r="C180" s="5">
        <f t="shared" si="38"/>
        <v>2943520.7</v>
      </c>
      <c r="D180" s="10">
        <f>D181+D187+D192</f>
        <v>300832.7</v>
      </c>
      <c r="E180" s="10">
        <f t="shared" ref="E180:O180" si="51">E181+E187+E192</f>
        <v>238292</v>
      </c>
      <c r="F180" s="10">
        <f t="shared" si="51"/>
        <v>272280</v>
      </c>
      <c r="G180" s="10">
        <f t="shared" si="51"/>
        <v>275850</v>
      </c>
      <c r="H180" s="10">
        <f t="shared" si="51"/>
        <v>210990</v>
      </c>
      <c r="I180" s="10">
        <f t="shared" si="51"/>
        <v>203396</v>
      </c>
      <c r="J180" s="10">
        <f t="shared" si="51"/>
        <v>261291</v>
      </c>
      <c r="K180" s="10">
        <f t="shared" si="51"/>
        <v>251614</v>
      </c>
      <c r="L180" s="10">
        <f t="shared" si="51"/>
        <v>184663</v>
      </c>
      <c r="M180" s="10">
        <f t="shared" si="51"/>
        <v>290594</v>
      </c>
      <c r="N180" s="10">
        <f t="shared" si="51"/>
        <v>129800</v>
      </c>
      <c r="O180" s="63">
        <f t="shared" si="51"/>
        <v>323918</v>
      </c>
    </row>
    <row r="181" spans="1:15" x14ac:dyDescent="0.25">
      <c r="A181" s="82" t="s">
        <v>388</v>
      </c>
      <c r="B181" s="21" t="s">
        <v>179</v>
      </c>
      <c r="C181" s="7">
        <f t="shared" si="38"/>
        <v>290863.59999999998</v>
      </c>
      <c r="D181" s="13">
        <f>SUM(D182:D186)</f>
        <v>43082.6</v>
      </c>
      <c r="E181" s="13">
        <f t="shared" ref="E181:O181" si="52">SUM(E182:E186)</f>
        <v>9476</v>
      </c>
      <c r="F181" s="13">
        <f t="shared" si="52"/>
        <v>36950</v>
      </c>
      <c r="G181" s="13">
        <f t="shared" si="52"/>
        <v>34800</v>
      </c>
      <c r="H181" s="13">
        <f t="shared" si="52"/>
        <v>28960</v>
      </c>
      <c r="I181" s="13">
        <f t="shared" si="52"/>
        <v>29060</v>
      </c>
      <c r="J181" s="13">
        <f t="shared" si="52"/>
        <v>16542</v>
      </c>
      <c r="K181" s="13">
        <f t="shared" si="52"/>
        <v>28650</v>
      </c>
      <c r="L181" s="13">
        <f t="shared" si="52"/>
        <v>19495</v>
      </c>
      <c r="M181" s="13">
        <f t="shared" si="52"/>
        <v>15590</v>
      </c>
      <c r="N181" s="13">
        <f t="shared" si="52"/>
        <v>9450</v>
      </c>
      <c r="O181" s="62">
        <f t="shared" si="52"/>
        <v>18808</v>
      </c>
    </row>
    <row r="182" spans="1:15" x14ac:dyDescent="0.25">
      <c r="A182" s="56" t="s">
        <v>389</v>
      </c>
      <c r="B182" s="9" t="s">
        <v>91</v>
      </c>
      <c r="C182" s="20">
        <f t="shared" si="38"/>
        <v>94186</v>
      </c>
      <c r="D182" s="14">
        <v>20000</v>
      </c>
      <c r="E182" s="19">
        <v>5022</v>
      </c>
      <c r="F182" s="19">
        <v>10400</v>
      </c>
      <c r="G182" s="19">
        <v>14950</v>
      </c>
      <c r="H182" s="19">
        <v>10600</v>
      </c>
      <c r="I182" s="19">
        <v>8940</v>
      </c>
      <c r="J182" s="19">
        <v>3950</v>
      </c>
      <c r="K182" s="19">
        <v>8450</v>
      </c>
      <c r="L182" s="19">
        <v>2480</v>
      </c>
      <c r="M182" s="19">
        <v>4700</v>
      </c>
      <c r="N182" s="19">
        <v>2450</v>
      </c>
      <c r="O182" s="66">
        <v>2244</v>
      </c>
    </row>
    <row r="183" spans="1:15" x14ac:dyDescent="0.25">
      <c r="A183" s="56" t="s">
        <v>390</v>
      </c>
      <c r="B183" s="9" t="s">
        <v>92</v>
      </c>
      <c r="C183" s="20">
        <f t="shared" si="38"/>
        <v>96074</v>
      </c>
      <c r="D183" s="14">
        <v>12900</v>
      </c>
      <c r="E183" s="19">
        <v>2404</v>
      </c>
      <c r="F183" s="19">
        <v>13100</v>
      </c>
      <c r="G183" s="19">
        <v>8000</v>
      </c>
      <c r="H183" s="19">
        <v>2560</v>
      </c>
      <c r="I183" s="19">
        <v>10910</v>
      </c>
      <c r="J183" s="19">
        <v>5600</v>
      </c>
      <c r="K183" s="19">
        <v>12500</v>
      </c>
      <c r="L183" s="19">
        <v>8700</v>
      </c>
      <c r="M183" s="19">
        <v>6600</v>
      </c>
      <c r="N183" s="19">
        <v>4600</v>
      </c>
      <c r="O183" s="66">
        <v>8200</v>
      </c>
    </row>
    <row r="184" spans="1:15" x14ac:dyDescent="0.25">
      <c r="A184" s="56" t="s">
        <v>391</v>
      </c>
      <c r="B184" s="9" t="s">
        <v>93</v>
      </c>
      <c r="C184" s="20">
        <f t="shared" si="38"/>
        <v>82151</v>
      </c>
      <c r="D184" s="14">
        <v>8000</v>
      </c>
      <c r="E184" s="19">
        <v>900</v>
      </c>
      <c r="F184" s="19">
        <v>12600</v>
      </c>
      <c r="G184" s="19">
        <v>9850</v>
      </c>
      <c r="H184" s="19">
        <v>12200</v>
      </c>
      <c r="I184" s="19">
        <v>8620</v>
      </c>
      <c r="J184" s="19">
        <v>5892</v>
      </c>
      <c r="K184" s="19">
        <v>6500</v>
      </c>
      <c r="L184" s="19">
        <v>7425</v>
      </c>
      <c r="M184" s="19">
        <v>2600</v>
      </c>
      <c r="N184" s="19">
        <v>1000</v>
      </c>
      <c r="O184" s="66">
        <v>6564</v>
      </c>
    </row>
    <row r="185" spans="1:15" x14ac:dyDescent="0.25">
      <c r="A185" s="56" t="s">
        <v>392</v>
      </c>
      <c r="B185" s="9" t="s">
        <v>94</v>
      </c>
      <c r="C185" s="20">
        <f t="shared" si="38"/>
        <v>0</v>
      </c>
      <c r="D185" s="14">
        <v>0</v>
      </c>
      <c r="E185" s="19">
        <v>0</v>
      </c>
      <c r="F185" s="19">
        <v>0</v>
      </c>
      <c r="G185" s="19">
        <v>0</v>
      </c>
      <c r="H185" s="19">
        <v>0</v>
      </c>
      <c r="I185" s="19">
        <v>0</v>
      </c>
      <c r="J185" s="19">
        <v>0</v>
      </c>
      <c r="K185" s="19">
        <v>0</v>
      </c>
      <c r="L185" s="19">
        <v>0</v>
      </c>
      <c r="M185" s="19">
        <v>0</v>
      </c>
      <c r="N185" s="19">
        <v>0</v>
      </c>
      <c r="O185" s="66">
        <v>0</v>
      </c>
    </row>
    <row r="186" spans="1:15" x14ac:dyDescent="0.25">
      <c r="A186" s="56" t="s">
        <v>393</v>
      </c>
      <c r="B186" s="9" t="s">
        <v>95</v>
      </c>
      <c r="C186" s="20">
        <f t="shared" si="38"/>
        <v>18452.599999999999</v>
      </c>
      <c r="D186" s="14">
        <v>2182.6</v>
      </c>
      <c r="E186" s="19">
        <v>1150</v>
      </c>
      <c r="F186" s="19">
        <v>850</v>
      </c>
      <c r="G186" s="19">
        <v>2000</v>
      </c>
      <c r="H186" s="19">
        <v>3600</v>
      </c>
      <c r="I186" s="19">
        <v>590</v>
      </c>
      <c r="J186" s="19">
        <v>1100</v>
      </c>
      <c r="K186" s="19">
        <v>1200</v>
      </c>
      <c r="L186" s="19">
        <v>890</v>
      </c>
      <c r="M186" s="19">
        <v>1690</v>
      </c>
      <c r="N186" s="19">
        <v>1400</v>
      </c>
      <c r="O186" s="66">
        <v>1800</v>
      </c>
    </row>
    <row r="187" spans="1:15" x14ac:dyDescent="0.25">
      <c r="A187" s="82" t="s">
        <v>394</v>
      </c>
      <c r="B187" s="21" t="s">
        <v>180</v>
      </c>
      <c r="C187" s="36">
        <f t="shared" si="38"/>
        <v>36424.550000000003</v>
      </c>
      <c r="D187" s="29">
        <f>SUM(D188:D191)</f>
        <v>1504.55</v>
      </c>
      <c r="E187" s="29">
        <f t="shared" ref="E187:O187" si="53">SUM(E188:E191)</f>
        <v>1650</v>
      </c>
      <c r="F187" s="29">
        <f t="shared" si="53"/>
        <v>3590</v>
      </c>
      <c r="G187" s="29">
        <f t="shared" si="53"/>
        <v>1780</v>
      </c>
      <c r="H187" s="29">
        <f t="shared" si="53"/>
        <v>4780</v>
      </c>
      <c r="I187" s="29">
        <f t="shared" si="53"/>
        <v>2450</v>
      </c>
      <c r="J187" s="29">
        <f t="shared" si="53"/>
        <v>2600</v>
      </c>
      <c r="K187" s="29">
        <f t="shared" si="53"/>
        <v>4560</v>
      </c>
      <c r="L187" s="29">
        <f t="shared" si="53"/>
        <v>2590</v>
      </c>
      <c r="M187" s="29">
        <f t="shared" si="53"/>
        <v>1750</v>
      </c>
      <c r="N187" s="29">
        <f t="shared" si="53"/>
        <v>3970</v>
      </c>
      <c r="O187" s="67">
        <f t="shared" si="53"/>
        <v>5200</v>
      </c>
    </row>
    <row r="188" spans="1:15" x14ac:dyDescent="0.25">
      <c r="A188" s="56" t="s">
        <v>395</v>
      </c>
      <c r="B188" s="9" t="s">
        <v>86</v>
      </c>
      <c r="C188" s="20">
        <f t="shared" si="38"/>
        <v>36424.550000000003</v>
      </c>
      <c r="D188" s="14">
        <v>1504.55</v>
      </c>
      <c r="E188" s="19">
        <v>1650</v>
      </c>
      <c r="F188" s="19">
        <v>3590</v>
      </c>
      <c r="G188" s="19">
        <v>1780</v>
      </c>
      <c r="H188" s="19">
        <v>4780</v>
      </c>
      <c r="I188" s="19">
        <v>2450</v>
      </c>
      <c r="J188" s="19">
        <v>2600</v>
      </c>
      <c r="K188" s="19">
        <v>4560</v>
      </c>
      <c r="L188" s="19">
        <v>2590</v>
      </c>
      <c r="M188" s="19">
        <v>1750</v>
      </c>
      <c r="N188" s="19">
        <v>3970</v>
      </c>
      <c r="O188" s="66">
        <v>5200</v>
      </c>
    </row>
    <row r="189" spans="1:15" x14ac:dyDescent="0.25">
      <c r="A189" s="56" t="s">
        <v>396</v>
      </c>
      <c r="B189" s="9" t="s">
        <v>87</v>
      </c>
      <c r="C189" s="20">
        <f t="shared" si="38"/>
        <v>0</v>
      </c>
      <c r="D189" s="14">
        <v>0</v>
      </c>
      <c r="E189" s="19">
        <v>0</v>
      </c>
      <c r="F189" s="19">
        <v>0</v>
      </c>
      <c r="G189" s="19">
        <v>0</v>
      </c>
      <c r="H189" s="19">
        <v>0</v>
      </c>
      <c r="I189" s="19">
        <v>0</v>
      </c>
      <c r="J189" s="19">
        <v>0</v>
      </c>
      <c r="K189" s="19">
        <v>0</v>
      </c>
      <c r="L189" s="19">
        <v>0</v>
      </c>
      <c r="M189" s="19">
        <v>0</v>
      </c>
      <c r="N189" s="19">
        <v>0</v>
      </c>
      <c r="O189" s="66">
        <v>0</v>
      </c>
    </row>
    <row r="190" spans="1:15" x14ac:dyDescent="0.25">
      <c r="A190" s="56" t="s">
        <v>397</v>
      </c>
      <c r="B190" s="9" t="s">
        <v>88</v>
      </c>
      <c r="C190" s="20">
        <f t="shared" si="38"/>
        <v>0</v>
      </c>
      <c r="D190" s="14">
        <v>0</v>
      </c>
      <c r="E190" s="19">
        <v>0</v>
      </c>
      <c r="F190" s="19">
        <v>0</v>
      </c>
      <c r="G190" s="19">
        <v>0</v>
      </c>
      <c r="H190" s="19">
        <v>0</v>
      </c>
      <c r="I190" s="19">
        <v>0</v>
      </c>
      <c r="J190" s="19">
        <v>0</v>
      </c>
      <c r="K190" s="19">
        <v>0</v>
      </c>
      <c r="L190" s="19">
        <v>0</v>
      </c>
      <c r="M190" s="19">
        <v>0</v>
      </c>
      <c r="N190" s="19">
        <v>0</v>
      </c>
      <c r="O190" s="66">
        <v>0</v>
      </c>
    </row>
    <row r="191" spans="1:15" x14ac:dyDescent="0.25">
      <c r="A191" s="56" t="s">
        <v>398</v>
      </c>
      <c r="B191" s="9" t="s">
        <v>89</v>
      </c>
      <c r="C191" s="20">
        <f t="shared" si="38"/>
        <v>0</v>
      </c>
      <c r="D191" s="14">
        <v>0</v>
      </c>
      <c r="E191" s="19">
        <v>0</v>
      </c>
      <c r="F191" s="19">
        <v>0</v>
      </c>
      <c r="G191" s="19">
        <v>0</v>
      </c>
      <c r="H191" s="19">
        <v>0</v>
      </c>
      <c r="I191" s="19">
        <v>0</v>
      </c>
      <c r="J191" s="19">
        <v>0</v>
      </c>
      <c r="K191" s="19">
        <v>0</v>
      </c>
      <c r="L191" s="19">
        <v>0</v>
      </c>
      <c r="M191" s="19">
        <v>0</v>
      </c>
      <c r="N191" s="19">
        <v>0</v>
      </c>
      <c r="O191" s="66">
        <v>0</v>
      </c>
    </row>
    <row r="192" spans="1:15" x14ac:dyDescent="0.25">
      <c r="A192" s="82" t="s">
        <v>399</v>
      </c>
      <c r="B192" s="21" t="s">
        <v>181</v>
      </c>
      <c r="C192" s="7">
        <f t="shared" si="38"/>
        <v>2616232.5499999998</v>
      </c>
      <c r="D192" s="13">
        <f>SUM(D193:D201)</f>
        <v>256245.55</v>
      </c>
      <c r="E192" s="13">
        <f t="shared" ref="E192:O192" si="54">SUM(E193:E201)</f>
        <v>227166</v>
      </c>
      <c r="F192" s="13">
        <f t="shared" si="54"/>
        <v>231740</v>
      </c>
      <c r="G192" s="13">
        <f t="shared" si="54"/>
        <v>239270</v>
      </c>
      <c r="H192" s="13">
        <f t="shared" si="54"/>
        <v>177250</v>
      </c>
      <c r="I192" s="13">
        <f t="shared" si="54"/>
        <v>171886</v>
      </c>
      <c r="J192" s="13">
        <f t="shared" si="54"/>
        <v>242149</v>
      </c>
      <c r="K192" s="13">
        <f t="shared" si="54"/>
        <v>218404</v>
      </c>
      <c r="L192" s="13">
        <f t="shared" si="54"/>
        <v>162578</v>
      </c>
      <c r="M192" s="13">
        <f t="shared" si="54"/>
        <v>273254</v>
      </c>
      <c r="N192" s="13">
        <f t="shared" si="54"/>
        <v>116380</v>
      </c>
      <c r="O192" s="62">
        <f t="shared" si="54"/>
        <v>299910</v>
      </c>
    </row>
    <row r="193" spans="1:15" x14ac:dyDescent="0.25">
      <c r="A193" s="56" t="s">
        <v>400</v>
      </c>
      <c r="B193" s="34" t="s">
        <v>182</v>
      </c>
      <c r="C193" s="20">
        <f t="shared" si="38"/>
        <v>622908.55000000005</v>
      </c>
      <c r="D193" s="14">
        <v>65985.55</v>
      </c>
      <c r="E193" s="14">
        <v>45916</v>
      </c>
      <c r="F193" s="14">
        <v>75900</v>
      </c>
      <c r="G193" s="14">
        <v>76670</v>
      </c>
      <c r="H193" s="14">
        <v>45650</v>
      </c>
      <c r="I193" s="14">
        <v>81650</v>
      </c>
      <c r="J193" s="14">
        <v>26560</v>
      </c>
      <c r="K193" s="14">
        <v>47806</v>
      </c>
      <c r="L193" s="14">
        <v>62320</v>
      </c>
      <c r="M193" s="14">
        <v>31596</v>
      </c>
      <c r="N193" s="14">
        <v>30780</v>
      </c>
      <c r="O193" s="58">
        <v>32075</v>
      </c>
    </row>
    <row r="194" spans="1:15" x14ac:dyDescent="0.25">
      <c r="A194" s="56" t="s">
        <v>401</v>
      </c>
      <c r="B194" s="34" t="s">
        <v>183</v>
      </c>
      <c r="C194" s="20">
        <f t="shared" si="38"/>
        <v>0</v>
      </c>
      <c r="D194" s="14">
        <v>0</v>
      </c>
      <c r="E194" s="14">
        <v>0</v>
      </c>
      <c r="F194" s="14">
        <v>0</v>
      </c>
      <c r="G194" s="14">
        <v>0</v>
      </c>
      <c r="H194" s="14">
        <v>0</v>
      </c>
      <c r="I194" s="14">
        <v>0</v>
      </c>
      <c r="J194" s="14">
        <v>0</v>
      </c>
      <c r="K194" s="14">
        <v>0</v>
      </c>
      <c r="L194" s="14">
        <v>0</v>
      </c>
      <c r="M194" s="14">
        <v>0</v>
      </c>
      <c r="N194" s="14">
        <v>0</v>
      </c>
      <c r="O194" s="58">
        <v>0</v>
      </c>
    </row>
    <row r="195" spans="1:15" x14ac:dyDescent="0.25">
      <c r="A195" s="56" t="s">
        <v>402</v>
      </c>
      <c r="B195" s="34" t="s">
        <v>184</v>
      </c>
      <c r="C195" s="20">
        <f t="shared" si="38"/>
        <v>0</v>
      </c>
      <c r="D195" s="14">
        <v>0</v>
      </c>
      <c r="E195" s="14">
        <v>0</v>
      </c>
      <c r="F195" s="14">
        <v>0</v>
      </c>
      <c r="G195" s="14">
        <v>0</v>
      </c>
      <c r="H195" s="14">
        <v>0</v>
      </c>
      <c r="I195" s="14">
        <v>0</v>
      </c>
      <c r="J195" s="14">
        <v>0</v>
      </c>
      <c r="K195" s="14">
        <v>0</v>
      </c>
      <c r="L195" s="14">
        <v>0</v>
      </c>
      <c r="M195" s="14">
        <v>0</v>
      </c>
      <c r="N195" s="14">
        <v>0</v>
      </c>
      <c r="O195" s="58">
        <v>0</v>
      </c>
    </row>
    <row r="196" spans="1:15" x14ac:dyDescent="0.25">
      <c r="A196" s="56" t="s">
        <v>403</v>
      </c>
      <c r="B196" s="34" t="s">
        <v>185</v>
      </c>
      <c r="C196" s="20">
        <f t="shared" si="38"/>
        <v>0</v>
      </c>
      <c r="D196" s="14">
        <v>0</v>
      </c>
      <c r="E196" s="14">
        <v>0</v>
      </c>
      <c r="F196" s="14">
        <v>0</v>
      </c>
      <c r="G196" s="14">
        <v>0</v>
      </c>
      <c r="H196" s="14">
        <v>0</v>
      </c>
      <c r="I196" s="14">
        <v>0</v>
      </c>
      <c r="J196" s="14">
        <v>0</v>
      </c>
      <c r="K196" s="14">
        <v>0</v>
      </c>
      <c r="L196" s="14">
        <v>0</v>
      </c>
      <c r="M196" s="14">
        <v>0</v>
      </c>
      <c r="N196" s="14">
        <v>0</v>
      </c>
      <c r="O196" s="58">
        <v>0</v>
      </c>
    </row>
    <row r="197" spans="1:15" x14ac:dyDescent="0.25">
      <c r="A197" s="56" t="s">
        <v>404</v>
      </c>
      <c r="B197" s="34" t="s">
        <v>186</v>
      </c>
      <c r="C197" s="20">
        <f t="shared" si="38"/>
        <v>0</v>
      </c>
      <c r="D197" s="14">
        <v>0</v>
      </c>
      <c r="E197" s="14">
        <v>0</v>
      </c>
      <c r="F197" s="14">
        <v>0</v>
      </c>
      <c r="G197" s="14">
        <v>0</v>
      </c>
      <c r="H197" s="14">
        <v>0</v>
      </c>
      <c r="I197" s="14">
        <v>0</v>
      </c>
      <c r="J197" s="14">
        <v>0</v>
      </c>
      <c r="K197" s="14">
        <v>0</v>
      </c>
      <c r="L197" s="14">
        <v>0</v>
      </c>
      <c r="M197" s="14">
        <v>0</v>
      </c>
      <c r="N197" s="14">
        <v>0</v>
      </c>
      <c r="O197" s="58">
        <v>0</v>
      </c>
    </row>
    <row r="198" spans="1:15" x14ac:dyDescent="0.25">
      <c r="A198" s="56" t="s">
        <v>405</v>
      </c>
      <c r="B198" s="34" t="s">
        <v>187</v>
      </c>
      <c r="C198" s="20">
        <f t="shared" si="38"/>
        <v>0</v>
      </c>
      <c r="D198" s="14">
        <v>0</v>
      </c>
      <c r="E198" s="14">
        <v>0</v>
      </c>
      <c r="F198" s="14">
        <v>0</v>
      </c>
      <c r="G198" s="14">
        <v>0</v>
      </c>
      <c r="H198" s="14">
        <v>0</v>
      </c>
      <c r="I198" s="14">
        <v>0</v>
      </c>
      <c r="J198" s="14">
        <v>0</v>
      </c>
      <c r="K198" s="14">
        <v>0</v>
      </c>
      <c r="L198" s="14">
        <v>0</v>
      </c>
      <c r="M198" s="14">
        <v>0</v>
      </c>
      <c r="N198" s="14">
        <v>0</v>
      </c>
      <c r="O198" s="58">
        <v>0</v>
      </c>
    </row>
    <row r="199" spans="1:15" x14ac:dyDescent="0.25">
      <c r="A199" s="56" t="s">
        <v>406</v>
      </c>
      <c r="B199" s="34" t="s">
        <v>188</v>
      </c>
      <c r="C199" s="20">
        <f t="shared" si="38"/>
        <v>0</v>
      </c>
      <c r="D199" s="14">
        <v>0</v>
      </c>
      <c r="E199" s="14">
        <v>0</v>
      </c>
      <c r="F199" s="14">
        <v>0</v>
      </c>
      <c r="G199" s="14">
        <v>0</v>
      </c>
      <c r="H199" s="14">
        <v>0</v>
      </c>
      <c r="I199" s="14">
        <v>0</v>
      </c>
      <c r="J199" s="14">
        <v>0</v>
      </c>
      <c r="K199" s="14">
        <v>0</v>
      </c>
      <c r="L199" s="14">
        <v>0</v>
      </c>
      <c r="M199" s="14">
        <v>0</v>
      </c>
      <c r="N199" s="14">
        <v>0</v>
      </c>
      <c r="O199" s="58">
        <v>0</v>
      </c>
    </row>
    <row r="200" spans="1:15" x14ac:dyDescent="0.25">
      <c r="A200" s="56" t="s">
        <v>407</v>
      </c>
      <c r="B200" s="34" t="s">
        <v>189</v>
      </c>
      <c r="C200" s="20">
        <f t="shared" si="38"/>
        <v>0</v>
      </c>
      <c r="D200" s="14">
        <v>0</v>
      </c>
      <c r="E200" s="14">
        <v>0</v>
      </c>
      <c r="F200" s="14">
        <v>0</v>
      </c>
      <c r="G200" s="14">
        <v>0</v>
      </c>
      <c r="H200" s="14">
        <v>0</v>
      </c>
      <c r="I200" s="14">
        <v>0</v>
      </c>
      <c r="J200" s="14">
        <v>0</v>
      </c>
      <c r="K200" s="14">
        <v>0</v>
      </c>
      <c r="L200" s="14">
        <v>0</v>
      </c>
      <c r="M200" s="14">
        <v>0</v>
      </c>
      <c r="N200" s="14">
        <v>0</v>
      </c>
      <c r="O200" s="58">
        <v>0</v>
      </c>
    </row>
    <row r="201" spans="1:15" x14ac:dyDescent="0.25">
      <c r="A201" s="56" t="s">
        <v>492</v>
      </c>
      <c r="B201" s="34" t="s">
        <v>190</v>
      </c>
      <c r="C201" s="20">
        <f t="shared" si="38"/>
        <v>1993324</v>
      </c>
      <c r="D201" s="14">
        <v>190260</v>
      </c>
      <c r="E201" s="14">
        <v>181250</v>
      </c>
      <c r="F201" s="14">
        <v>155840</v>
      </c>
      <c r="G201" s="14">
        <v>162600</v>
      </c>
      <c r="H201" s="14">
        <v>131600</v>
      </c>
      <c r="I201" s="14">
        <v>90236</v>
      </c>
      <c r="J201" s="14">
        <v>215589</v>
      </c>
      <c r="K201" s="14">
        <v>170598</v>
      </c>
      <c r="L201" s="14">
        <v>100258</v>
      </c>
      <c r="M201" s="14">
        <v>241658</v>
      </c>
      <c r="N201" s="14">
        <v>85600</v>
      </c>
      <c r="O201" s="58">
        <v>267835</v>
      </c>
    </row>
    <row r="202" spans="1:15" x14ac:dyDescent="0.25">
      <c r="A202" s="81">
        <v>5.2</v>
      </c>
      <c r="B202" s="28" t="s">
        <v>191</v>
      </c>
      <c r="C202" s="5">
        <f t="shared" si="38"/>
        <v>0</v>
      </c>
      <c r="D202" s="10">
        <f t="shared" ref="D202:O202" si="55">D203</f>
        <v>0</v>
      </c>
      <c r="E202" s="10">
        <f t="shared" si="55"/>
        <v>0</v>
      </c>
      <c r="F202" s="10">
        <f t="shared" si="55"/>
        <v>0</v>
      </c>
      <c r="G202" s="10">
        <f t="shared" si="55"/>
        <v>0</v>
      </c>
      <c r="H202" s="10">
        <f t="shared" si="55"/>
        <v>0</v>
      </c>
      <c r="I202" s="10">
        <f t="shared" si="55"/>
        <v>0</v>
      </c>
      <c r="J202" s="10">
        <f t="shared" si="55"/>
        <v>0</v>
      </c>
      <c r="K202" s="10">
        <f t="shared" si="55"/>
        <v>0</v>
      </c>
      <c r="L202" s="10">
        <f t="shared" si="55"/>
        <v>0</v>
      </c>
      <c r="M202" s="10">
        <f t="shared" si="55"/>
        <v>0</v>
      </c>
      <c r="N202" s="10">
        <f t="shared" si="55"/>
        <v>0</v>
      </c>
      <c r="O202" s="63">
        <f t="shared" si="55"/>
        <v>0</v>
      </c>
    </row>
    <row r="203" spans="1:15" x14ac:dyDescent="0.25">
      <c r="A203" s="82" t="s">
        <v>408</v>
      </c>
      <c r="B203" s="21" t="s">
        <v>7</v>
      </c>
      <c r="C203" s="7">
        <f t="shared" ref="C203:C267" si="56">SUM(D203:O203)</f>
        <v>0</v>
      </c>
      <c r="D203" s="13">
        <f>SUM(D204)</f>
        <v>0</v>
      </c>
      <c r="E203" s="13">
        <f t="shared" ref="E203:O203" si="57">SUM(E204)</f>
        <v>0</v>
      </c>
      <c r="F203" s="13">
        <f t="shared" si="57"/>
        <v>0</v>
      </c>
      <c r="G203" s="13">
        <f t="shared" si="57"/>
        <v>0</v>
      </c>
      <c r="H203" s="13">
        <f t="shared" si="57"/>
        <v>0</v>
      </c>
      <c r="I203" s="13">
        <f t="shared" si="57"/>
        <v>0</v>
      </c>
      <c r="J203" s="13">
        <f t="shared" si="57"/>
        <v>0</v>
      </c>
      <c r="K203" s="13">
        <f t="shared" si="57"/>
        <v>0</v>
      </c>
      <c r="L203" s="13">
        <f t="shared" si="57"/>
        <v>0</v>
      </c>
      <c r="M203" s="13">
        <f t="shared" si="57"/>
        <v>0</v>
      </c>
      <c r="N203" s="13">
        <f t="shared" si="57"/>
        <v>0</v>
      </c>
      <c r="O203" s="62">
        <f t="shared" si="57"/>
        <v>0</v>
      </c>
    </row>
    <row r="204" spans="1:15" x14ac:dyDescent="0.25">
      <c r="A204" s="56" t="s">
        <v>409</v>
      </c>
      <c r="B204" s="34" t="s">
        <v>64</v>
      </c>
      <c r="C204" s="20">
        <f t="shared" si="56"/>
        <v>0</v>
      </c>
      <c r="D204" s="14">
        <v>0</v>
      </c>
      <c r="E204" s="14">
        <v>0</v>
      </c>
      <c r="F204" s="14">
        <v>0</v>
      </c>
      <c r="G204" s="14">
        <v>0</v>
      </c>
      <c r="H204" s="14">
        <v>0</v>
      </c>
      <c r="I204" s="14">
        <v>0</v>
      </c>
      <c r="J204" s="14">
        <v>0</v>
      </c>
      <c r="K204" s="14">
        <v>0</v>
      </c>
      <c r="L204" s="14">
        <v>0</v>
      </c>
      <c r="M204" s="14">
        <v>0</v>
      </c>
      <c r="N204" s="14">
        <v>0</v>
      </c>
      <c r="O204" s="58">
        <v>0</v>
      </c>
    </row>
    <row r="205" spans="1:15" x14ac:dyDescent="0.25">
      <c r="A205" s="81">
        <v>5.3</v>
      </c>
      <c r="B205" s="28" t="s">
        <v>192</v>
      </c>
      <c r="C205" s="5">
        <f t="shared" si="56"/>
        <v>0</v>
      </c>
      <c r="D205" s="10">
        <f t="shared" ref="D205:O205" si="58">D206</f>
        <v>0</v>
      </c>
      <c r="E205" s="10">
        <f t="shared" si="58"/>
        <v>0</v>
      </c>
      <c r="F205" s="10">
        <f t="shared" si="58"/>
        <v>0</v>
      </c>
      <c r="G205" s="10">
        <f t="shared" si="58"/>
        <v>0</v>
      </c>
      <c r="H205" s="10">
        <f t="shared" si="58"/>
        <v>0</v>
      </c>
      <c r="I205" s="10">
        <f t="shared" si="58"/>
        <v>0</v>
      </c>
      <c r="J205" s="10">
        <f t="shared" si="58"/>
        <v>0</v>
      </c>
      <c r="K205" s="10">
        <f t="shared" si="58"/>
        <v>0</v>
      </c>
      <c r="L205" s="10">
        <f t="shared" si="58"/>
        <v>0</v>
      </c>
      <c r="M205" s="10">
        <f t="shared" si="58"/>
        <v>0</v>
      </c>
      <c r="N205" s="10">
        <f t="shared" si="58"/>
        <v>0</v>
      </c>
      <c r="O205" s="63">
        <f t="shared" si="58"/>
        <v>0</v>
      </c>
    </row>
    <row r="206" spans="1:15" x14ac:dyDescent="0.25">
      <c r="A206" s="82" t="s">
        <v>410</v>
      </c>
      <c r="B206" s="18" t="s">
        <v>64</v>
      </c>
      <c r="C206" s="7">
        <f t="shared" si="56"/>
        <v>0</v>
      </c>
      <c r="D206" s="13">
        <f>SUM(D207)</f>
        <v>0</v>
      </c>
      <c r="E206" s="13">
        <f t="shared" ref="E206:O206" si="59">SUM(E207)</f>
        <v>0</v>
      </c>
      <c r="F206" s="13">
        <f t="shared" si="59"/>
        <v>0</v>
      </c>
      <c r="G206" s="13">
        <f t="shared" si="59"/>
        <v>0</v>
      </c>
      <c r="H206" s="13">
        <f t="shared" si="59"/>
        <v>0</v>
      </c>
      <c r="I206" s="13">
        <f t="shared" si="59"/>
        <v>0</v>
      </c>
      <c r="J206" s="13">
        <f t="shared" si="59"/>
        <v>0</v>
      </c>
      <c r="K206" s="13">
        <f t="shared" si="59"/>
        <v>0</v>
      </c>
      <c r="L206" s="13">
        <f t="shared" si="59"/>
        <v>0</v>
      </c>
      <c r="M206" s="13">
        <f t="shared" si="59"/>
        <v>0</v>
      </c>
      <c r="N206" s="13">
        <f t="shared" si="59"/>
        <v>0</v>
      </c>
      <c r="O206" s="62">
        <f t="shared" si="59"/>
        <v>0</v>
      </c>
    </row>
    <row r="207" spans="1:15" x14ac:dyDescent="0.25">
      <c r="A207" s="56" t="s">
        <v>411</v>
      </c>
      <c r="B207" s="9" t="s">
        <v>65</v>
      </c>
      <c r="C207" s="20">
        <f t="shared" si="56"/>
        <v>0</v>
      </c>
      <c r="D207" s="14">
        <v>0</v>
      </c>
      <c r="E207" s="14">
        <v>0</v>
      </c>
      <c r="F207" s="14">
        <v>0</v>
      </c>
      <c r="G207" s="14">
        <v>0</v>
      </c>
      <c r="H207" s="14">
        <v>0</v>
      </c>
      <c r="I207" s="14">
        <v>0</v>
      </c>
      <c r="J207" s="14">
        <v>0</v>
      </c>
      <c r="K207" s="14">
        <v>0</v>
      </c>
      <c r="L207" s="14">
        <v>0</v>
      </c>
      <c r="M207" s="14">
        <v>0</v>
      </c>
      <c r="N207" s="14">
        <v>0</v>
      </c>
      <c r="O207" s="58">
        <v>0</v>
      </c>
    </row>
    <row r="208" spans="1:15" ht="15.75" x14ac:dyDescent="0.25">
      <c r="A208" s="52">
        <v>6</v>
      </c>
      <c r="B208" s="22" t="s">
        <v>8</v>
      </c>
      <c r="C208" s="23">
        <f>SUM(D208:O208)</f>
        <v>1053892.3500000001</v>
      </c>
      <c r="D208" s="2">
        <f t="shared" ref="D208:O208" si="60">D209+D224+D225+D228</f>
        <v>89359</v>
      </c>
      <c r="E208" s="24">
        <f t="shared" si="60"/>
        <v>92060</v>
      </c>
      <c r="F208" s="24">
        <f t="shared" si="60"/>
        <v>98144</v>
      </c>
      <c r="G208" s="24">
        <f t="shared" si="60"/>
        <v>71652</v>
      </c>
      <c r="H208" s="24">
        <f t="shared" si="60"/>
        <v>67355</v>
      </c>
      <c r="I208" s="24">
        <f t="shared" si="60"/>
        <v>94611.35</v>
      </c>
      <c r="J208" s="24">
        <f t="shared" si="60"/>
        <v>98281</v>
      </c>
      <c r="K208" s="24">
        <f t="shared" si="60"/>
        <v>79744</v>
      </c>
      <c r="L208" s="24">
        <f t="shared" si="60"/>
        <v>75463</v>
      </c>
      <c r="M208" s="24">
        <f t="shared" si="60"/>
        <v>81213</v>
      </c>
      <c r="N208" s="24">
        <f t="shared" si="60"/>
        <v>103745</v>
      </c>
      <c r="O208" s="64">
        <f t="shared" si="60"/>
        <v>102265</v>
      </c>
    </row>
    <row r="209" spans="1:15" x14ac:dyDescent="0.25">
      <c r="A209" s="81">
        <v>6.1</v>
      </c>
      <c r="B209" s="28" t="s">
        <v>193</v>
      </c>
      <c r="C209" s="5">
        <f>SUM(D209:O209)</f>
        <v>1053892.3500000001</v>
      </c>
      <c r="D209" s="10">
        <f t="shared" ref="D209:O209" si="61">D210+D212+D214+D216+D218+D220+D222</f>
        <v>89359</v>
      </c>
      <c r="E209" s="10">
        <f t="shared" si="61"/>
        <v>92060</v>
      </c>
      <c r="F209" s="10">
        <f t="shared" si="61"/>
        <v>98144</v>
      </c>
      <c r="G209" s="10">
        <f t="shared" si="61"/>
        <v>71652</v>
      </c>
      <c r="H209" s="10">
        <f t="shared" si="61"/>
        <v>67355</v>
      </c>
      <c r="I209" s="10">
        <f t="shared" si="61"/>
        <v>94611.35</v>
      </c>
      <c r="J209" s="10">
        <f t="shared" si="61"/>
        <v>98281</v>
      </c>
      <c r="K209" s="10">
        <f t="shared" si="61"/>
        <v>79744</v>
      </c>
      <c r="L209" s="10">
        <f t="shared" si="61"/>
        <v>75463</v>
      </c>
      <c r="M209" s="10">
        <f t="shared" si="61"/>
        <v>81213</v>
      </c>
      <c r="N209" s="10">
        <f t="shared" si="61"/>
        <v>103745</v>
      </c>
      <c r="O209" s="63">
        <f t="shared" si="61"/>
        <v>102265</v>
      </c>
    </row>
    <row r="210" spans="1:15" x14ac:dyDescent="0.25">
      <c r="A210" s="82" t="s">
        <v>412</v>
      </c>
      <c r="B210" s="18" t="s">
        <v>194</v>
      </c>
      <c r="C210" s="7">
        <f t="shared" si="56"/>
        <v>0</v>
      </c>
      <c r="D210" s="13">
        <f t="shared" ref="D210:O210" si="62">SUM(D211)</f>
        <v>0</v>
      </c>
      <c r="E210" s="13">
        <f t="shared" si="62"/>
        <v>0</v>
      </c>
      <c r="F210" s="13">
        <f t="shared" si="62"/>
        <v>0</v>
      </c>
      <c r="G210" s="13">
        <f t="shared" si="62"/>
        <v>0</v>
      </c>
      <c r="H210" s="13">
        <f t="shared" si="62"/>
        <v>0</v>
      </c>
      <c r="I210" s="13">
        <f t="shared" si="62"/>
        <v>0</v>
      </c>
      <c r="J210" s="13">
        <f t="shared" si="62"/>
        <v>0</v>
      </c>
      <c r="K210" s="13">
        <f t="shared" si="62"/>
        <v>0</v>
      </c>
      <c r="L210" s="13">
        <f t="shared" si="62"/>
        <v>0</v>
      </c>
      <c r="M210" s="13">
        <f t="shared" si="62"/>
        <v>0</v>
      </c>
      <c r="N210" s="13">
        <f t="shared" si="62"/>
        <v>0</v>
      </c>
      <c r="O210" s="62">
        <f t="shared" si="62"/>
        <v>0</v>
      </c>
    </row>
    <row r="211" spans="1:15" x14ac:dyDescent="0.25">
      <c r="A211" s="56" t="s">
        <v>413</v>
      </c>
      <c r="B211" s="9" t="s">
        <v>195</v>
      </c>
      <c r="C211" s="20">
        <f t="shared" si="56"/>
        <v>0</v>
      </c>
      <c r="D211" s="14">
        <v>0</v>
      </c>
      <c r="E211" s="14">
        <v>0</v>
      </c>
      <c r="F211" s="14">
        <v>0</v>
      </c>
      <c r="G211" s="14">
        <v>0</v>
      </c>
      <c r="H211" s="14">
        <v>0</v>
      </c>
      <c r="I211" s="14">
        <v>0</v>
      </c>
      <c r="J211" s="14">
        <v>0</v>
      </c>
      <c r="K211" s="14">
        <v>0</v>
      </c>
      <c r="L211" s="14">
        <v>0</v>
      </c>
      <c r="M211" s="14">
        <v>0</v>
      </c>
      <c r="N211" s="14">
        <v>0</v>
      </c>
      <c r="O211" s="58">
        <v>0</v>
      </c>
    </row>
    <row r="212" spans="1:15" x14ac:dyDescent="0.25">
      <c r="A212" s="82" t="s">
        <v>414</v>
      </c>
      <c r="B212" s="21" t="s">
        <v>56</v>
      </c>
      <c r="C212" s="7">
        <f>SUM(D212:O212)</f>
        <v>450511</v>
      </c>
      <c r="D212" s="13">
        <f>SUM(D213)</f>
        <v>36700</v>
      </c>
      <c r="E212" s="13">
        <f>SUM(E213)</f>
        <v>41600</v>
      </c>
      <c r="F212" s="13">
        <f>SUM(F213)</f>
        <v>30254</v>
      </c>
      <c r="G212" s="13">
        <f t="shared" ref="G212:L212" si="63">SUM(G213)</f>
        <v>45695</v>
      </c>
      <c r="H212" s="13">
        <f>SUM(H213)</f>
        <v>30500</v>
      </c>
      <c r="I212" s="13">
        <f>SUM(I213)</f>
        <v>38987</v>
      </c>
      <c r="J212" s="13">
        <f>SUM(J213)</f>
        <v>35896</v>
      </c>
      <c r="K212" s="13">
        <f>SUM(K213)</f>
        <v>40955</v>
      </c>
      <c r="L212" s="13">
        <f t="shared" si="63"/>
        <v>27865</v>
      </c>
      <c r="M212" s="13">
        <f>SUM(M213)</f>
        <v>50953</v>
      </c>
      <c r="N212" s="13">
        <f>SUM(N213)</f>
        <v>38956</v>
      </c>
      <c r="O212" s="62">
        <f>SUM(O213)</f>
        <v>32150</v>
      </c>
    </row>
    <row r="213" spans="1:15" x14ac:dyDescent="0.25">
      <c r="A213" s="56" t="s">
        <v>415</v>
      </c>
      <c r="B213" s="9" t="s">
        <v>57</v>
      </c>
      <c r="C213" s="20">
        <f>SUM(D213:O213)</f>
        <v>450511</v>
      </c>
      <c r="D213" s="14">
        <v>36700</v>
      </c>
      <c r="E213" s="14">
        <v>41600</v>
      </c>
      <c r="F213" s="14">
        <v>30254</v>
      </c>
      <c r="G213" s="14">
        <v>45695</v>
      </c>
      <c r="H213" s="14">
        <v>30500</v>
      </c>
      <c r="I213" s="14">
        <v>38987</v>
      </c>
      <c r="J213" s="14">
        <v>35896</v>
      </c>
      <c r="K213" s="14">
        <v>40955</v>
      </c>
      <c r="L213" s="14">
        <v>27865</v>
      </c>
      <c r="M213" s="14">
        <v>50953</v>
      </c>
      <c r="N213" s="14">
        <v>38956</v>
      </c>
      <c r="O213" s="58">
        <v>32150</v>
      </c>
    </row>
    <row r="214" spans="1:15" x14ac:dyDescent="0.25">
      <c r="A214" s="82" t="s">
        <v>416</v>
      </c>
      <c r="B214" s="21" t="s">
        <v>196</v>
      </c>
      <c r="C214" s="7">
        <f>SUM(D214:O214)</f>
        <v>0</v>
      </c>
      <c r="D214" s="13">
        <f t="shared" ref="D214:O214" si="64">SUM(D215)</f>
        <v>0</v>
      </c>
      <c r="E214" s="13">
        <f t="shared" si="64"/>
        <v>0</v>
      </c>
      <c r="F214" s="13">
        <v>0</v>
      </c>
      <c r="G214" s="13">
        <f t="shared" si="64"/>
        <v>0</v>
      </c>
      <c r="H214" s="13">
        <f t="shared" si="64"/>
        <v>0</v>
      </c>
      <c r="I214" s="13">
        <f t="shared" si="64"/>
        <v>0</v>
      </c>
      <c r="J214" s="13">
        <f t="shared" si="64"/>
        <v>0</v>
      </c>
      <c r="K214" s="13">
        <f t="shared" si="64"/>
        <v>0</v>
      </c>
      <c r="L214" s="13">
        <f t="shared" si="64"/>
        <v>0</v>
      </c>
      <c r="M214" s="13">
        <f t="shared" si="64"/>
        <v>0</v>
      </c>
      <c r="N214" s="13">
        <f t="shared" si="64"/>
        <v>0</v>
      </c>
      <c r="O214" s="62">
        <f t="shared" si="64"/>
        <v>0</v>
      </c>
    </row>
    <row r="215" spans="1:15" x14ac:dyDescent="0.25">
      <c r="A215" s="56" t="s">
        <v>417</v>
      </c>
      <c r="B215" s="9" t="s">
        <v>196</v>
      </c>
      <c r="C215" s="20">
        <f t="shared" si="56"/>
        <v>0</v>
      </c>
      <c r="D215" s="14">
        <v>0</v>
      </c>
      <c r="E215" s="14">
        <v>0</v>
      </c>
      <c r="F215" s="14">
        <v>0</v>
      </c>
      <c r="G215" s="14">
        <v>0</v>
      </c>
      <c r="H215" s="14">
        <v>0</v>
      </c>
      <c r="I215" s="14">
        <v>0</v>
      </c>
      <c r="J215" s="14">
        <v>0</v>
      </c>
      <c r="K215" s="14">
        <v>0</v>
      </c>
      <c r="L215" s="14">
        <v>0</v>
      </c>
      <c r="M215" s="14">
        <v>0</v>
      </c>
      <c r="N215" s="14">
        <v>0</v>
      </c>
      <c r="O215" s="58">
        <v>0</v>
      </c>
    </row>
    <row r="216" spans="1:15" x14ac:dyDescent="0.25">
      <c r="A216" s="82" t="s">
        <v>418</v>
      </c>
      <c r="B216" s="21" t="s">
        <v>197</v>
      </c>
      <c r="C216" s="7">
        <f t="shared" si="56"/>
        <v>0</v>
      </c>
      <c r="D216" s="13">
        <f t="shared" ref="D216:O216" si="65">SUM(D217)</f>
        <v>0</v>
      </c>
      <c r="E216" s="13">
        <f t="shared" si="65"/>
        <v>0</v>
      </c>
      <c r="F216" s="13">
        <f t="shared" si="65"/>
        <v>0</v>
      </c>
      <c r="G216" s="13">
        <f t="shared" si="65"/>
        <v>0</v>
      </c>
      <c r="H216" s="13">
        <f t="shared" si="65"/>
        <v>0</v>
      </c>
      <c r="I216" s="13">
        <f t="shared" si="65"/>
        <v>0</v>
      </c>
      <c r="J216" s="13">
        <f t="shared" si="65"/>
        <v>0</v>
      </c>
      <c r="K216" s="13">
        <f t="shared" si="65"/>
        <v>0</v>
      </c>
      <c r="L216" s="13">
        <f t="shared" si="65"/>
        <v>0</v>
      </c>
      <c r="M216" s="13">
        <f t="shared" si="65"/>
        <v>0</v>
      </c>
      <c r="N216" s="13">
        <f t="shared" si="65"/>
        <v>0</v>
      </c>
      <c r="O216" s="62">
        <f t="shared" si="65"/>
        <v>0</v>
      </c>
    </row>
    <row r="217" spans="1:15" x14ac:dyDescent="0.25">
      <c r="A217" s="56" t="s">
        <v>419</v>
      </c>
      <c r="B217" s="9" t="s">
        <v>197</v>
      </c>
      <c r="C217" s="20">
        <f t="shared" si="56"/>
        <v>0</v>
      </c>
      <c r="D217" s="38">
        <v>0</v>
      </c>
      <c r="E217" s="38">
        <v>0</v>
      </c>
      <c r="F217" s="38">
        <v>0</v>
      </c>
      <c r="G217" s="38">
        <v>0</v>
      </c>
      <c r="H217" s="38">
        <v>0</v>
      </c>
      <c r="I217" s="38">
        <v>0</v>
      </c>
      <c r="J217" s="38">
        <v>0</v>
      </c>
      <c r="K217" s="38">
        <v>0</v>
      </c>
      <c r="L217" s="38">
        <v>0</v>
      </c>
      <c r="M217" s="38">
        <v>0</v>
      </c>
      <c r="N217" s="38">
        <v>0</v>
      </c>
      <c r="O217" s="69">
        <v>0</v>
      </c>
    </row>
    <row r="218" spans="1:15" x14ac:dyDescent="0.25">
      <c r="A218" s="82" t="s">
        <v>420</v>
      </c>
      <c r="B218" s="21" t="s">
        <v>198</v>
      </c>
      <c r="C218" s="7">
        <f t="shared" si="56"/>
        <v>0</v>
      </c>
      <c r="D218" s="13">
        <f t="shared" ref="D218:O218" si="66">SUM(D219)</f>
        <v>0</v>
      </c>
      <c r="E218" s="13">
        <f t="shared" si="66"/>
        <v>0</v>
      </c>
      <c r="F218" s="13">
        <f t="shared" si="66"/>
        <v>0</v>
      </c>
      <c r="G218" s="13">
        <f t="shared" si="66"/>
        <v>0</v>
      </c>
      <c r="H218" s="13">
        <f t="shared" si="66"/>
        <v>0</v>
      </c>
      <c r="I218" s="13">
        <f t="shared" si="66"/>
        <v>0</v>
      </c>
      <c r="J218" s="13">
        <f t="shared" si="66"/>
        <v>0</v>
      </c>
      <c r="K218" s="13">
        <f t="shared" si="66"/>
        <v>0</v>
      </c>
      <c r="L218" s="13">
        <f t="shared" si="66"/>
        <v>0</v>
      </c>
      <c r="M218" s="13">
        <f t="shared" si="66"/>
        <v>0</v>
      </c>
      <c r="N218" s="13">
        <f t="shared" si="66"/>
        <v>0</v>
      </c>
      <c r="O218" s="62">
        <f t="shared" si="66"/>
        <v>0</v>
      </c>
    </row>
    <row r="219" spans="1:15" x14ac:dyDescent="0.25">
      <c r="A219" s="56" t="s">
        <v>421</v>
      </c>
      <c r="B219" s="9" t="s">
        <v>199</v>
      </c>
      <c r="C219" s="20">
        <f t="shared" si="56"/>
        <v>0</v>
      </c>
      <c r="D219" s="14">
        <v>0</v>
      </c>
      <c r="E219" s="14">
        <v>0</v>
      </c>
      <c r="F219" s="14">
        <v>0</v>
      </c>
      <c r="G219" s="14">
        <v>0</v>
      </c>
      <c r="H219" s="14">
        <v>0</v>
      </c>
      <c r="I219" s="14">
        <v>0</v>
      </c>
      <c r="J219" s="14">
        <v>0</v>
      </c>
      <c r="K219" s="14">
        <v>0</v>
      </c>
      <c r="L219" s="14">
        <v>0</v>
      </c>
      <c r="M219" s="14">
        <v>0</v>
      </c>
      <c r="N219" s="14">
        <v>0</v>
      </c>
      <c r="O219" s="58">
        <v>0</v>
      </c>
    </row>
    <row r="220" spans="1:15" x14ac:dyDescent="0.25">
      <c r="A220" s="82" t="s">
        <v>422</v>
      </c>
      <c r="B220" s="21" t="s">
        <v>200</v>
      </c>
      <c r="C220" s="7">
        <f t="shared" si="56"/>
        <v>0</v>
      </c>
      <c r="D220" s="13">
        <f t="shared" ref="D220:O220" si="67">SUM(D221)</f>
        <v>0</v>
      </c>
      <c r="E220" s="13">
        <f t="shared" si="67"/>
        <v>0</v>
      </c>
      <c r="F220" s="13">
        <f t="shared" si="67"/>
        <v>0</v>
      </c>
      <c r="G220" s="13">
        <f t="shared" si="67"/>
        <v>0</v>
      </c>
      <c r="H220" s="13">
        <f t="shared" si="67"/>
        <v>0</v>
      </c>
      <c r="I220" s="13">
        <f t="shared" si="67"/>
        <v>0</v>
      </c>
      <c r="J220" s="13">
        <f t="shared" si="67"/>
        <v>0</v>
      </c>
      <c r="K220" s="13">
        <f t="shared" si="67"/>
        <v>0</v>
      </c>
      <c r="L220" s="13">
        <f t="shared" si="67"/>
        <v>0</v>
      </c>
      <c r="M220" s="13">
        <f t="shared" si="67"/>
        <v>0</v>
      </c>
      <c r="N220" s="13">
        <f t="shared" si="67"/>
        <v>0</v>
      </c>
      <c r="O220" s="62">
        <f t="shared" si="67"/>
        <v>0</v>
      </c>
    </row>
    <row r="221" spans="1:15" x14ac:dyDescent="0.25">
      <c r="A221" s="56" t="s">
        <v>423</v>
      </c>
      <c r="B221" s="9" t="s">
        <v>200</v>
      </c>
      <c r="C221" s="20">
        <f t="shared" si="56"/>
        <v>0</v>
      </c>
      <c r="D221" s="14">
        <v>0</v>
      </c>
      <c r="E221" s="14">
        <v>0</v>
      </c>
      <c r="F221" s="14">
        <v>0</v>
      </c>
      <c r="G221" s="14">
        <v>0</v>
      </c>
      <c r="H221" s="14">
        <v>0</v>
      </c>
      <c r="I221" s="14">
        <v>0</v>
      </c>
      <c r="J221" s="14">
        <v>0</v>
      </c>
      <c r="K221" s="14">
        <v>0</v>
      </c>
      <c r="L221" s="14">
        <v>0</v>
      </c>
      <c r="M221" s="14">
        <v>0</v>
      </c>
      <c r="N221" s="14">
        <v>0</v>
      </c>
      <c r="O221" s="58">
        <v>0</v>
      </c>
    </row>
    <row r="222" spans="1:15" x14ac:dyDescent="0.25">
      <c r="A222" s="82" t="s">
        <v>424</v>
      </c>
      <c r="B222" s="21" t="s">
        <v>201</v>
      </c>
      <c r="C222" s="7">
        <f>SUM(D222:O222)</f>
        <v>603381.35</v>
      </c>
      <c r="D222" s="13">
        <f t="shared" ref="D222:O222" si="68">SUM(D223)</f>
        <v>52659</v>
      </c>
      <c r="E222" s="13">
        <f t="shared" si="68"/>
        <v>50460</v>
      </c>
      <c r="F222" s="13">
        <f t="shared" si="68"/>
        <v>67890</v>
      </c>
      <c r="G222" s="13">
        <f t="shared" si="68"/>
        <v>25957</v>
      </c>
      <c r="H222" s="13">
        <f t="shared" si="68"/>
        <v>36855</v>
      </c>
      <c r="I222" s="13">
        <f t="shared" si="68"/>
        <v>55624.35</v>
      </c>
      <c r="J222" s="13">
        <f t="shared" si="68"/>
        <v>62385</v>
      </c>
      <c r="K222" s="13">
        <f t="shared" si="68"/>
        <v>38789</v>
      </c>
      <c r="L222" s="13">
        <f t="shared" si="68"/>
        <v>47598</v>
      </c>
      <c r="M222" s="13">
        <f t="shared" si="68"/>
        <v>30260</v>
      </c>
      <c r="N222" s="13">
        <f t="shared" si="68"/>
        <v>64789</v>
      </c>
      <c r="O222" s="62">
        <f t="shared" si="68"/>
        <v>70115</v>
      </c>
    </row>
    <row r="223" spans="1:15" x14ac:dyDescent="0.25">
      <c r="A223" s="56" t="s">
        <v>425</v>
      </c>
      <c r="B223" s="9" t="s">
        <v>201</v>
      </c>
      <c r="C223" s="20">
        <f>SUM(D223:O223)</f>
        <v>603381.35</v>
      </c>
      <c r="D223" s="14">
        <v>52659</v>
      </c>
      <c r="E223" s="14">
        <v>50460</v>
      </c>
      <c r="F223" s="14">
        <v>67890</v>
      </c>
      <c r="G223" s="14">
        <v>25957</v>
      </c>
      <c r="H223" s="14">
        <v>36855</v>
      </c>
      <c r="I223" s="14">
        <v>55624.35</v>
      </c>
      <c r="J223" s="14">
        <v>62385</v>
      </c>
      <c r="K223" s="14">
        <v>38789</v>
      </c>
      <c r="L223" s="14">
        <v>47598</v>
      </c>
      <c r="M223" s="14">
        <v>30260</v>
      </c>
      <c r="N223" s="14">
        <v>64789</v>
      </c>
      <c r="O223" s="58">
        <v>70115</v>
      </c>
    </row>
    <row r="224" spans="1:15" x14ac:dyDescent="0.25">
      <c r="A224" s="81">
        <v>6.2</v>
      </c>
      <c r="B224" s="28" t="s">
        <v>202</v>
      </c>
      <c r="C224" s="5">
        <f t="shared" si="56"/>
        <v>0</v>
      </c>
      <c r="D224" s="39">
        <v>0</v>
      </c>
      <c r="E224" s="39">
        <v>0</v>
      </c>
      <c r="F224" s="39">
        <v>0</v>
      </c>
      <c r="G224" s="39">
        <v>0</v>
      </c>
      <c r="H224" s="39">
        <v>0</v>
      </c>
      <c r="I224" s="39">
        <v>0</v>
      </c>
      <c r="J224" s="39">
        <v>0</v>
      </c>
      <c r="K224" s="39">
        <v>0</v>
      </c>
      <c r="L224" s="39">
        <v>0</v>
      </c>
      <c r="M224" s="39">
        <v>0</v>
      </c>
      <c r="N224" s="39">
        <v>0</v>
      </c>
      <c r="O224" s="70">
        <v>0</v>
      </c>
    </row>
    <row r="225" spans="1:15" x14ac:dyDescent="0.25">
      <c r="A225" s="81">
        <v>6.3</v>
      </c>
      <c r="B225" s="28" t="s">
        <v>203</v>
      </c>
      <c r="C225" s="5">
        <f t="shared" si="56"/>
        <v>0</v>
      </c>
      <c r="D225" s="10">
        <f t="shared" ref="D225:O225" si="69">D226</f>
        <v>0</v>
      </c>
      <c r="E225" s="10">
        <f t="shared" si="69"/>
        <v>0</v>
      </c>
      <c r="F225" s="10">
        <f t="shared" si="69"/>
        <v>0</v>
      </c>
      <c r="G225" s="10">
        <f t="shared" si="69"/>
        <v>0</v>
      </c>
      <c r="H225" s="10">
        <f t="shared" si="69"/>
        <v>0</v>
      </c>
      <c r="I225" s="10">
        <f t="shared" si="69"/>
        <v>0</v>
      </c>
      <c r="J225" s="10">
        <f t="shared" si="69"/>
        <v>0</v>
      </c>
      <c r="K225" s="10">
        <f t="shared" si="69"/>
        <v>0</v>
      </c>
      <c r="L225" s="10">
        <f t="shared" si="69"/>
        <v>0</v>
      </c>
      <c r="M225" s="10">
        <f t="shared" si="69"/>
        <v>0</v>
      </c>
      <c r="N225" s="10">
        <f t="shared" si="69"/>
        <v>0</v>
      </c>
      <c r="O225" s="63">
        <f t="shared" si="69"/>
        <v>0</v>
      </c>
    </row>
    <row r="226" spans="1:15" x14ac:dyDescent="0.25">
      <c r="A226" s="82" t="s">
        <v>426</v>
      </c>
      <c r="B226" s="21" t="s">
        <v>9</v>
      </c>
      <c r="C226" s="7">
        <f t="shared" si="56"/>
        <v>0</v>
      </c>
      <c r="D226" s="13">
        <f>SUM(D227)</f>
        <v>0</v>
      </c>
      <c r="E226" s="13">
        <f t="shared" ref="E226:O226" si="70">SUM(E227)</f>
        <v>0</v>
      </c>
      <c r="F226" s="13">
        <f t="shared" si="70"/>
        <v>0</v>
      </c>
      <c r="G226" s="13">
        <f t="shared" si="70"/>
        <v>0</v>
      </c>
      <c r="H226" s="13">
        <f t="shared" si="70"/>
        <v>0</v>
      </c>
      <c r="I226" s="13">
        <f t="shared" si="70"/>
        <v>0</v>
      </c>
      <c r="J226" s="13">
        <f t="shared" si="70"/>
        <v>0</v>
      </c>
      <c r="K226" s="13">
        <f t="shared" si="70"/>
        <v>0</v>
      </c>
      <c r="L226" s="13">
        <f t="shared" si="70"/>
        <v>0</v>
      </c>
      <c r="M226" s="13">
        <f t="shared" si="70"/>
        <v>0</v>
      </c>
      <c r="N226" s="13">
        <f t="shared" si="70"/>
        <v>0</v>
      </c>
      <c r="O226" s="62">
        <f t="shared" si="70"/>
        <v>0</v>
      </c>
    </row>
    <row r="227" spans="1:15" x14ac:dyDescent="0.25">
      <c r="A227" s="56" t="s">
        <v>427</v>
      </c>
      <c r="B227" s="9" t="s">
        <v>204</v>
      </c>
      <c r="C227" s="20">
        <f t="shared" si="56"/>
        <v>0</v>
      </c>
      <c r="D227" s="14">
        <v>0</v>
      </c>
      <c r="E227" s="14">
        <v>0</v>
      </c>
      <c r="F227" s="14">
        <v>0</v>
      </c>
      <c r="G227" s="14">
        <v>0</v>
      </c>
      <c r="H227" s="14">
        <v>0</v>
      </c>
      <c r="I227" s="14">
        <v>0</v>
      </c>
      <c r="J227" s="14">
        <v>0</v>
      </c>
      <c r="K227" s="14">
        <v>0</v>
      </c>
      <c r="L227" s="14">
        <v>0</v>
      </c>
      <c r="M227" s="14">
        <v>0</v>
      </c>
      <c r="N227" s="14">
        <v>0</v>
      </c>
      <c r="O227" s="58">
        <v>0</v>
      </c>
    </row>
    <row r="228" spans="1:15" x14ac:dyDescent="0.25">
      <c r="A228" s="81">
        <v>6.4</v>
      </c>
      <c r="B228" s="40" t="s">
        <v>205</v>
      </c>
      <c r="C228" s="41">
        <f t="shared" si="56"/>
        <v>0</v>
      </c>
      <c r="D228" s="42">
        <f t="shared" ref="D228:O228" si="71">D229</f>
        <v>0</v>
      </c>
      <c r="E228" s="42">
        <f t="shared" si="71"/>
        <v>0</v>
      </c>
      <c r="F228" s="42">
        <f t="shared" si="71"/>
        <v>0</v>
      </c>
      <c r="G228" s="42">
        <f t="shared" si="71"/>
        <v>0</v>
      </c>
      <c r="H228" s="42">
        <f t="shared" si="71"/>
        <v>0</v>
      </c>
      <c r="I228" s="42">
        <f t="shared" si="71"/>
        <v>0</v>
      </c>
      <c r="J228" s="42">
        <f t="shared" si="71"/>
        <v>0</v>
      </c>
      <c r="K228" s="42">
        <f t="shared" si="71"/>
        <v>0</v>
      </c>
      <c r="L228" s="42">
        <f t="shared" si="71"/>
        <v>0</v>
      </c>
      <c r="M228" s="42">
        <f t="shared" si="71"/>
        <v>0</v>
      </c>
      <c r="N228" s="42">
        <f t="shared" si="71"/>
        <v>0</v>
      </c>
      <c r="O228" s="71">
        <f t="shared" si="71"/>
        <v>0</v>
      </c>
    </row>
    <row r="229" spans="1:15" x14ac:dyDescent="0.25">
      <c r="A229" s="82" t="s">
        <v>428</v>
      </c>
      <c r="B229" s="21" t="s">
        <v>64</v>
      </c>
      <c r="C229" s="7">
        <f t="shared" si="56"/>
        <v>0</v>
      </c>
      <c r="D229" s="13">
        <f>SUM(D230)</f>
        <v>0</v>
      </c>
      <c r="E229" s="13">
        <f t="shared" ref="E229:O229" si="72">SUM(E230)</f>
        <v>0</v>
      </c>
      <c r="F229" s="13">
        <f t="shared" si="72"/>
        <v>0</v>
      </c>
      <c r="G229" s="13">
        <f t="shared" si="72"/>
        <v>0</v>
      </c>
      <c r="H229" s="13">
        <f t="shared" si="72"/>
        <v>0</v>
      </c>
      <c r="I229" s="13">
        <f t="shared" si="72"/>
        <v>0</v>
      </c>
      <c r="J229" s="13">
        <f t="shared" si="72"/>
        <v>0</v>
      </c>
      <c r="K229" s="13">
        <f t="shared" si="72"/>
        <v>0</v>
      </c>
      <c r="L229" s="13">
        <f t="shared" si="72"/>
        <v>0</v>
      </c>
      <c r="M229" s="13">
        <f t="shared" si="72"/>
        <v>0</v>
      </c>
      <c r="N229" s="13">
        <f t="shared" si="72"/>
        <v>0</v>
      </c>
      <c r="O229" s="62">
        <f t="shared" si="72"/>
        <v>0</v>
      </c>
    </row>
    <row r="230" spans="1:15" x14ac:dyDescent="0.25">
      <c r="A230" s="56" t="s">
        <v>429</v>
      </c>
      <c r="B230" s="9" t="s">
        <v>65</v>
      </c>
      <c r="C230" s="20">
        <f t="shared" si="56"/>
        <v>0</v>
      </c>
      <c r="D230" s="14">
        <v>0</v>
      </c>
      <c r="E230" s="14">
        <v>0</v>
      </c>
      <c r="F230" s="14">
        <v>0</v>
      </c>
      <c r="G230" s="14">
        <v>0</v>
      </c>
      <c r="H230" s="14">
        <v>0</v>
      </c>
      <c r="I230" s="14">
        <v>0</v>
      </c>
      <c r="J230" s="14">
        <v>0</v>
      </c>
      <c r="K230" s="14">
        <v>0</v>
      </c>
      <c r="L230" s="14">
        <v>0</v>
      </c>
      <c r="M230" s="14">
        <v>0</v>
      </c>
      <c r="N230" s="14">
        <v>0</v>
      </c>
      <c r="O230" s="58">
        <v>0</v>
      </c>
    </row>
    <row r="231" spans="1:15" ht="15.75" x14ac:dyDescent="0.25">
      <c r="A231" s="52">
        <v>7</v>
      </c>
      <c r="B231" s="22" t="s">
        <v>206</v>
      </c>
      <c r="C231" s="23">
        <f t="shared" si="56"/>
        <v>0</v>
      </c>
      <c r="D231" s="2">
        <f>D232+D233+D235+D237+D239</f>
        <v>0</v>
      </c>
      <c r="E231" s="24">
        <f t="shared" ref="E231:O231" si="73">E232+E233+E235+E237+E239</f>
        <v>0</v>
      </c>
      <c r="F231" s="24">
        <f t="shared" si="73"/>
        <v>0</v>
      </c>
      <c r="G231" s="24">
        <f t="shared" si="73"/>
        <v>0</v>
      </c>
      <c r="H231" s="24">
        <f t="shared" si="73"/>
        <v>0</v>
      </c>
      <c r="I231" s="24">
        <f t="shared" si="73"/>
        <v>0</v>
      </c>
      <c r="J231" s="24">
        <f t="shared" si="73"/>
        <v>0</v>
      </c>
      <c r="K231" s="24">
        <f t="shared" si="73"/>
        <v>0</v>
      </c>
      <c r="L231" s="24">
        <f t="shared" si="73"/>
        <v>0</v>
      </c>
      <c r="M231" s="24">
        <f t="shared" si="73"/>
        <v>0</v>
      </c>
      <c r="N231" s="24">
        <f t="shared" si="73"/>
        <v>0</v>
      </c>
      <c r="O231" s="64">
        <f t="shared" si="73"/>
        <v>0</v>
      </c>
    </row>
    <row r="232" spans="1:15" x14ac:dyDescent="0.25">
      <c r="A232" s="82">
        <v>7.1</v>
      </c>
      <c r="B232" s="43" t="s">
        <v>207</v>
      </c>
      <c r="C232" s="7">
        <f t="shared" si="56"/>
        <v>0</v>
      </c>
      <c r="D232" s="44">
        <v>0</v>
      </c>
      <c r="E232" s="44">
        <v>0</v>
      </c>
      <c r="F232" s="44">
        <v>0</v>
      </c>
      <c r="G232" s="44">
        <v>0</v>
      </c>
      <c r="H232" s="44">
        <v>0</v>
      </c>
      <c r="I232" s="44">
        <v>0</v>
      </c>
      <c r="J232" s="44">
        <v>0</v>
      </c>
      <c r="K232" s="44">
        <v>0</v>
      </c>
      <c r="L232" s="44">
        <v>0</v>
      </c>
      <c r="M232" s="44">
        <v>0</v>
      </c>
      <c r="N232" s="44">
        <v>0</v>
      </c>
      <c r="O232" s="72">
        <v>0</v>
      </c>
    </row>
    <row r="233" spans="1:15" ht="30" x14ac:dyDescent="0.25">
      <c r="A233" s="82">
        <v>7.2</v>
      </c>
      <c r="B233" s="43" t="s">
        <v>208</v>
      </c>
      <c r="C233" s="7">
        <f t="shared" si="56"/>
        <v>0</v>
      </c>
      <c r="D233" s="7">
        <f t="shared" ref="D233:O233" si="74">D234</f>
        <v>0</v>
      </c>
      <c r="E233" s="13">
        <f t="shared" si="74"/>
        <v>0</v>
      </c>
      <c r="F233" s="13">
        <f t="shared" si="74"/>
        <v>0</v>
      </c>
      <c r="G233" s="13">
        <f t="shared" si="74"/>
        <v>0</v>
      </c>
      <c r="H233" s="13">
        <f t="shared" si="74"/>
        <v>0</v>
      </c>
      <c r="I233" s="13">
        <f t="shared" si="74"/>
        <v>0</v>
      </c>
      <c r="J233" s="13">
        <f t="shared" si="74"/>
        <v>0</v>
      </c>
      <c r="K233" s="13">
        <f t="shared" si="74"/>
        <v>0</v>
      </c>
      <c r="L233" s="13">
        <f t="shared" si="74"/>
        <v>0</v>
      </c>
      <c r="M233" s="13">
        <f t="shared" si="74"/>
        <v>0</v>
      </c>
      <c r="N233" s="13">
        <f t="shared" si="74"/>
        <v>0</v>
      </c>
      <c r="O233" s="62">
        <f t="shared" si="74"/>
        <v>0</v>
      </c>
    </row>
    <row r="234" spans="1:15" x14ac:dyDescent="0.25">
      <c r="A234" s="56" t="s">
        <v>494</v>
      </c>
      <c r="B234" s="9" t="s">
        <v>209</v>
      </c>
      <c r="C234" s="20">
        <f t="shared" si="56"/>
        <v>0</v>
      </c>
      <c r="D234" s="19">
        <v>0</v>
      </c>
      <c r="E234" s="19">
        <v>0</v>
      </c>
      <c r="F234" s="19">
        <v>0</v>
      </c>
      <c r="G234" s="19">
        <v>0</v>
      </c>
      <c r="H234" s="19">
        <v>0</v>
      </c>
      <c r="I234" s="19">
        <v>0</v>
      </c>
      <c r="J234" s="19">
        <v>0</v>
      </c>
      <c r="K234" s="19">
        <v>0</v>
      </c>
      <c r="L234" s="19">
        <v>0</v>
      </c>
      <c r="M234" s="19">
        <v>0</v>
      </c>
      <c r="N234" s="19">
        <v>0</v>
      </c>
      <c r="O234" s="66">
        <v>0</v>
      </c>
    </row>
    <row r="235" spans="1:15" ht="30" x14ac:dyDescent="0.25">
      <c r="A235" s="82">
        <v>7.3</v>
      </c>
      <c r="B235" s="43" t="s">
        <v>210</v>
      </c>
      <c r="C235" s="7">
        <f t="shared" si="56"/>
        <v>0</v>
      </c>
      <c r="D235" s="13">
        <f t="shared" ref="D235:O235" si="75">SUM(D236)</f>
        <v>0</v>
      </c>
      <c r="E235" s="13">
        <f t="shared" si="75"/>
        <v>0</v>
      </c>
      <c r="F235" s="13">
        <f t="shared" si="75"/>
        <v>0</v>
      </c>
      <c r="G235" s="13">
        <f t="shared" si="75"/>
        <v>0</v>
      </c>
      <c r="H235" s="13">
        <f t="shared" si="75"/>
        <v>0</v>
      </c>
      <c r="I235" s="13">
        <f t="shared" si="75"/>
        <v>0</v>
      </c>
      <c r="J235" s="13">
        <f t="shared" si="75"/>
        <v>0</v>
      </c>
      <c r="K235" s="13">
        <f t="shared" si="75"/>
        <v>0</v>
      </c>
      <c r="L235" s="13">
        <f t="shared" si="75"/>
        <v>0</v>
      </c>
      <c r="M235" s="13">
        <f t="shared" si="75"/>
        <v>0</v>
      </c>
      <c r="N235" s="13">
        <f t="shared" si="75"/>
        <v>0</v>
      </c>
      <c r="O235" s="62">
        <f t="shared" si="75"/>
        <v>0</v>
      </c>
    </row>
    <row r="236" spans="1:15" x14ac:dyDescent="0.25">
      <c r="A236" s="56" t="s">
        <v>430</v>
      </c>
      <c r="B236" s="9" t="s">
        <v>466</v>
      </c>
      <c r="C236" s="20">
        <f t="shared" si="56"/>
        <v>0</v>
      </c>
      <c r="D236" s="19">
        <v>0</v>
      </c>
      <c r="E236" s="19">
        <v>0</v>
      </c>
      <c r="F236" s="19">
        <v>0</v>
      </c>
      <c r="G236" s="19">
        <v>0</v>
      </c>
      <c r="H236" s="19">
        <v>0</v>
      </c>
      <c r="I236" s="19">
        <v>0</v>
      </c>
      <c r="J236" s="19">
        <v>0</v>
      </c>
      <c r="K236" s="19">
        <v>0</v>
      </c>
      <c r="L236" s="19">
        <v>0</v>
      </c>
      <c r="M236" s="19">
        <v>0</v>
      </c>
      <c r="N236" s="19">
        <v>0</v>
      </c>
      <c r="O236" s="66">
        <v>0</v>
      </c>
    </row>
    <row r="237" spans="1:15" ht="30" x14ac:dyDescent="0.25">
      <c r="A237" s="82">
        <v>7.4</v>
      </c>
      <c r="B237" s="43" t="s">
        <v>211</v>
      </c>
      <c r="C237" s="7">
        <f t="shared" si="56"/>
        <v>0</v>
      </c>
      <c r="D237" s="17">
        <f>SUM(D238)</f>
        <v>0</v>
      </c>
      <c r="E237" s="17">
        <f t="shared" ref="E237:O237" si="76">SUM(E238)</f>
        <v>0</v>
      </c>
      <c r="F237" s="17">
        <f t="shared" si="76"/>
        <v>0</v>
      </c>
      <c r="G237" s="17">
        <f t="shared" si="76"/>
        <v>0</v>
      </c>
      <c r="H237" s="17">
        <f t="shared" si="76"/>
        <v>0</v>
      </c>
      <c r="I237" s="17">
        <f t="shared" si="76"/>
        <v>0</v>
      </c>
      <c r="J237" s="17">
        <f t="shared" si="76"/>
        <v>0</v>
      </c>
      <c r="K237" s="17">
        <f t="shared" si="76"/>
        <v>0</v>
      </c>
      <c r="L237" s="17">
        <f t="shared" si="76"/>
        <v>0</v>
      </c>
      <c r="M237" s="17">
        <f t="shared" si="76"/>
        <v>0</v>
      </c>
      <c r="N237" s="17">
        <f t="shared" si="76"/>
        <v>0</v>
      </c>
      <c r="O237" s="73">
        <f t="shared" si="76"/>
        <v>0</v>
      </c>
    </row>
    <row r="238" spans="1:15" x14ac:dyDescent="0.25">
      <c r="A238" s="56" t="s">
        <v>493</v>
      </c>
      <c r="B238" s="9" t="s">
        <v>212</v>
      </c>
      <c r="C238" s="20">
        <f t="shared" si="56"/>
        <v>0</v>
      </c>
      <c r="D238" s="19">
        <v>0</v>
      </c>
      <c r="E238" s="19">
        <v>0</v>
      </c>
      <c r="F238" s="19">
        <v>0</v>
      </c>
      <c r="G238" s="19">
        <v>0</v>
      </c>
      <c r="H238" s="19">
        <v>0</v>
      </c>
      <c r="I238" s="19">
        <v>0</v>
      </c>
      <c r="J238" s="19">
        <v>0</v>
      </c>
      <c r="K238" s="19">
        <v>0</v>
      </c>
      <c r="L238" s="19">
        <v>0</v>
      </c>
      <c r="M238" s="19">
        <v>0</v>
      </c>
      <c r="N238" s="19">
        <v>0</v>
      </c>
      <c r="O238" s="66">
        <v>0</v>
      </c>
    </row>
    <row r="239" spans="1:15" ht="45" x14ac:dyDescent="0.25">
      <c r="A239" s="82">
        <v>7.9</v>
      </c>
      <c r="B239" s="43" t="s">
        <v>213</v>
      </c>
      <c r="C239" s="7">
        <f t="shared" si="56"/>
        <v>0</v>
      </c>
      <c r="D239" s="7">
        <f>SUM(D240:D241)</f>
        <v>0</v>
      </c>
      <c r="E239" s="7">
        <f t="shared" ref="E239:O239" si="77">SUM(E240:E241)</f>
        <v>0</v>
      </c>
      <c r="F239" s="7">
        <f t="shared" si="77"/>
        <v>0</v>
      </c>
      <c r="G239" s="7">
        <f t="shared" si="77"/>
        <v>0</v>
      </c>
      <c r="H239" s="7">
        <f t="shared" si="77"/>
        <v>0</v>
      </c>
      <c r="I239" s="7">
        <f t="shared" si="77"/>
        <v>0</v>
      </c>
      <c r="J239" s="7">
        <f t="shared" si="77"/>
        <v>0</v>
      </c>
      <c r="K239" s="7">
        <f t="shared" si="77"/>
        <v>0</v>
      </c>
      <c r="L239" s="7">
        <f t="shared" si="77"/>
        <v>0</v>
      </c>
      <c r="M239" s="7">
        <f t="shared" si="77"/>
        <v>0</v>
      </c>
      <c r="N239" s="7">
        <f t="shared" si="77"/>
        <v>0</v>
      </c>
      <c r="O239" s="74">
        <f t="shared" si="77"/>
        <v>0</v>
      </c>
    </row>
    <row r="240" spans="1:15" ht="24" x14ac:dyDescent="0.25">
      <c r="A240" s="56" t="s">
        <v>431</v>
      </c>
      <c r="B240" s="45" t="s">
        <v>214</v>
      </c>
      <c r="C240" s="20">
        <f>SUM(D240:O240)</f>
        <v>0</v>
      </c>
      <c r="D240" s="19">
        <v>0</v>
      </c>
      <c r="E240" s="19">
        <v>0</v>
      </c>
      <c r="F240" s="19">
        <v>0</v>
      </c>
      <c r="G240" s="19">
        <v>0</v>
      </c>
      <c r="H240" s="19">
        <v>0</v>
      </c>
      <c r="I240" s="19">
        <v>0</v>
      </c>
      <c r="J240" s="19">
        <v>0</v>
      </c>
      <c r="K240" s="19">
        <v>0</v>
      </c>
      <c r="L240" s="19">
        <v>0</v>
      </c>
      <c r="M240" s="19">
        <v>0</v>
      </c>
      <c r="N240" s="19">
        <v>0</v>
      </c>
      <c r="O240" s="66">
        <v>0</v>
      </c>
    </row>
    <row r="241" spans="1:15" ht="36" x14ac:dyDescent="0.25">
      <c r="A241" s="56" t="s">
        <v>432</v>
      </c>
      <c r="B241" s="45" t="s">
        <v>215</v>
      </c>
      <c r="C241" s="20">
        <f t="shared" si="56"/>
        <v>0</v>
      </c>
      <c r="D241" s="19">
        <v>0</v>
      </c>
      <c r="E241" s="19">
        <v>0</v>
      </c>
      <c r="F241" s="19">
        <v>0</v>
      </c>
      <c r="G241" s="19">
        <v>0</v>
      </c>
      <c r="H241" s="19">
        <v>0</v>
      </c>
      <c r="I241" s="19">
        <v>0</v>
      </c>
      <c r="J241" s="19">
        <v>0</v>
      </c>
      <c r="K241" s="19">
        <v>0</v>
      </c>
      <c r="L241" s="19">
        <v>0</v>
      </c>
      <c r="M241" s="19">
        <v>0</v>
      </c>
      <c r="N241" s="19">
        <v>0</v>
      </c>
      <c r="O241" s="66">
        <v>0</v>
      </c>
    </row>
    <row r="242" spans="1:15" ht="15.75" x14ac:dyDescent="0.25">
      <c r="A242" s="52">
        <v>8</v>
      </c>
      <c r="B242" s="22" t="s">
        <v>10</v>
      </c>
      <c r="C242" s="23">
        <f t="shared" ref="C242:C249" si="78">SUM(D242:O242)</f>
        <v>53956573.399999999</v>
      </c>
      <c r="D242" s="2">
        <f t="shared" ref="D242:O242" si="79">D243+D247+D253</f>
        <v>3880644.4</v>
      </c>
      <c r="E242" s="24">
        <f t="shared" si="79"/>
        <v>4760582</v>
      </c>
      <c r="F242" s="24">
        <f t="shared" si="79"/>
        <v>4929505</v>
      </c>
      <c r="G242" s="24">
        <f t="shared" si="79"/>
        <v>4743355</v>
      </c>
      <c r="H242" s="24">
        <f t="shared" si="79"/>
        <v>4542059</v>
      </c>
      <c r="I242" s="24">
        <f t="shared" si="79"/>
        <v>4916505</v>
      </c>
      <c r="J242" s="24">
        <f t="shared" si="79"/>
        <v>4091976</v>
      </c>
      <c r="K242" s="24">
        <f t="shared" si="79"/>
        <v>4540074</v>
      </c>
      <c r="L242" s="24">
        <f t="shared" si="79"/>
        <v>4920807</v>
      </c>
      <c r="M242" s="24">
        <f t="shared" si="79"/>
        <v>3981227</v>
      </c>
      <c r="N242" s="24">
        <f t="shared" si="79"/>
        <v>4807055</v>
      </c>
      <c r="O242" s="64">
        <f t="shared" si="79"/>
        <v>3842784</v>
      </c>
    </row>
    <row r="243" spans="1:15" x14ac:dyDescent="0.25">
      <c r="A243" s="81">
        <v>8.1</v>
      </c>
      <c r="B243" s="28" t="s">
        <v>216</v>
      </c>
      <c r="C243" s="5">
        <f t="shared" si="78"/>
        <v>32813348.399999999</v>
      </c>
      <c r="D243" s="10">
        <f t="shared" ref="D243:O243" si="80">D244</f>
        <v>2999309.4</v>
      </c>
      <c r="E243" s="10">
        <f t="shared" si="80"/>
        <v>2998376</v>
      </c>
      <c r="F243" s="10">
        <f t="shared" si="80"/>
        <v>2617299</v>
      </c>
      <c r="G243" s="10">
        <f t="shared" si="80"/>
        <v>2981149</v>
      </c>
      <c r="H243" s="10">
        <f t="shared" si="80"/>
        <v>2725609</v>
      </c>
      <c r="I243" s="10">
        <f t="shared" si="80"/>
        <v>2604299</v>
      </c>
      <c r="J243" s="10">
        <f t="shared" si="80"/>
        <v>2329770</v>
      </c>
      <c r="K243" s="10">
        <f t="shared" si="80"/>
        <v>2777868</v>
      </c>
      <c r="L243" s="10">
        <f t="shared" si="80"/>
        <v>3104350</v>
      </c>
      <c r="M243" s="10">
        <f t="shared" si="80"/>
        <v>2219021</v>
      </c>
      <c r="N243" s="10">
        <f t="shared" si="80"/>
        <v>2494849</v>
      </c>
      <c r="O243" s="63">
        <f t="shared" si="80"/>
        <v>2961449</v>
      </c>
    </row>
    <row r="244" spans="1:15" x14ac:dyDescent="0.25">
      <c r="A244" s="82" t="s">
        <v>433</v>
      </c>
      <c r="B244" s="46" t="s">
        <v>11</v>
      </c>
      <c r="C244" s="7">
        <f t="shared" si="78"/>
        <v>32813348.399999999</v>
      </c>
      <c r="D244" s="13">
        <f t="shared" ref="D244:O244" si="81">SUM(D245:D246)</f>
        <v>2999309.4</v>
      </c>
      <c r="E244" s="13">
        <f t="shared" si="81"/>
        <v>2998376</v>
      </c>
      <c r="F244" s="13">
        <f t="shared" si="81"/>
        <v>2617299</v>
      </c>
      <c r="G244" s="13">
        <f t="shared" si="81"/>
        <v>2981149</v>
      </c>
      <c r="H244" s="13">
        <f t="shared" si="81"/>
        <v>2725609</v>
      </c>
      <c r="I244" s="13">
        <f t="shared" si="81"/>
        <v>2604299</v>
      </c>
      <c r="J244" s="13">
        <f t="shared" si="81"/>
        <v>2329770</v>
      </c>
      <c r="K244" s="13">
        <f t="shared" si="81"/>
        <v>2777868</v>
      </c>
      <c r="L244" s="13">
        <f t="shared" si="81"/>
        <v>3104350</v>
      </c>
      <c r="M244" s="13">
        <f t="shared" si="81"/>
        <v>2219021</v>
      </c>
      <c r="N244" s="13">
        <f t="shared" si="81"/>
        <v>2494849</v>
      </c>
      <c r="O244" s="62">
        <f t="shared" si="81"/>
        <v>2961449</v>
      </c>
    </row>
    <row r="245" spans="1:15" x14ac:dyDescent="0.25">
      <c r="A245" s="56" t="s">
        <v>434</v>
      </c>
      <c r="B245" s="34" t="s">
        <v>217</v>
      </c>
      <c r="C245" s="20">
        <f t="shared" si="78"/>
        <v>32245951</v>
      </c>
      <c r="D245" s="14">
        <v>2948952</v>
      </c>
      <c r="E245" s="14">
        <v>2952478</v>
      </c>
      <c r="F245" s="14">
        <v>2559645</v>
      </c>
      <c r="G245" s="14">
        <v>2932785</v>
      </c>
      <c r="H245" s="14">
        <v>2678631</v>
      </c>
      <c r="I245" s="14">
        <v>2553360</v>
      </c>
      <c r="J245" s="14">
        <v>2283789</v>
      </c>
      <c r="K245" s="14">
        <v>2732268</v>
      </c>
      <c r="L245" s="14">
        <v>3061652</v>
      </c>
      <c r="M245" s="14">
        <v>2178364</v>
      </c>
      <c r="N245" s="14">
        <v>2447895</v>
      </c>
      <c r="O245" s="58">
        <v>2916132</v>
      </c>
    </row>
    <row r="246" spans="1:15" x14ac:dyDescent="0.25">
      <c r="A246" s="56" t="s">
        <v>435</v>
      </c>
      <c r="B246" s="34" t="s">
        <v>218</v>
      </c>
      <c r="C246" s="20">
        <f t="shared" si="78"/>
        <v>567397.4</v>
      </c>
      <c r="D246" s="14">
        <v>50357.4</v>
      </c>
      <c r="E246" s="14">
        <v>45898</v>
      </c>
      <c r="F246" s="14">
        <v>57654</v>
      </c>
      <c r="G246" s="14">
        <v>48364</v>
      </c>
      <c r="H246" s="14">
        <v>46978</v>
      </c>
      <c r="I246" s="14">
        <v>50939</v>
      </c>
      <c r="J246" s="14">
        <v>45981</v>
      </c>
      <c r="K246" s="14">
        <v>45600</v>
      </c>
      <c r="L246" s="14">
        <v>42698</v>
      </c>
      <c r="M246" s="14">
        <v>40657</v>
      </c>
      <c r="N246" s="14">
        <v>46954</v>
      </c>
      <c r="O246" s="58">
        <v>45317</v>
      </c>
    </row>
    <row r="247" spans="1:15" x14ac:dyDescent="0.25">
      <c r="A247" s="81">
        <v>8.1999999999999993</v>
      </c>
      <c r="B247" s="28" t="s">
        <v>219</v>
      </c>
      <c r="C247" s="5">
        <f t="shared" si="78"/>
        <v>19384730</v>
      </c>
      <c r="D247" s="10">
        <f>D248</f>
        <v>881335</v>
      </c>
      <c r="E247" s="10">
        <f>E248</f>
        <v>1762206</v>
      </c>
      <c r="F247" s="10">
        <f t="shared" ref="F247:O247" si="82">F248</f>
        <v>1762206</v>
      </c>
      <c r="G247" s="10">
        <f t="shared" si="82"/>
        <v>1762206</v>
      </c>
      <c r="H247" s="10">
        <f t="shared" si="82"/>
        <v>1762206</v>
      </c>
      <c r="I247" s="10">
        <f t="shared" si="82"/>
        <v>1762206</v>
      </c>
      <c r="J247" s="10">
        <f t="shared" si="82"/>
        <v>1762206</v>
      </c>
      <c r="K247" s="10">
        <f t="shared" si="82"/>
        <v>1762206</v>
      </c>
      <c r="L247" s="10">
        <f t="shared" si="82"/>
        <v>1762206</v>
      </c>
      <c r="M247" s="10">
        <f t="shared" si="82"/>
        <v>1762206</v>
      </c>
      <c r="N247" s="10">
        <f t="shared" si="82"/>
        <v>1762206</v>
      </c>
      <c r="O247" s="63">
        <f t="shared" si="82"/>
        <v>881335</v>
      </c>
    </row>
    <row r="248" spans="1:15" x14ac:dyDescent="0.25">
      <c r="A248" s="82" t="s">
        <v>436</v>
      </c>
      <c r="B248" s="21" t="s">
        <v>220</v>
      </c>
      <c r="C248" s="7">
        <f t="shared" si="78"/>
        <v>19384730</v>
      </c>
      <c r="D248" s="13">
        <f>SUM(D249:D252)</f>
        <v>881335</v>
      </c>
      <c r="E248" s="13">
        <f>SUM(E249:E252)</f>
        <v>1762206</v>
      </c>
      <c r="F248" s="13">
        <f t="shared" ref="F248:O248" si="83">SUM(F249:F252)</f>
        <v>1762206</v>
      </c>
      <c r="G248" s="13">
        <f t="shared" si="83"/>
        <v>1762206</v>
      </c>
      <c r="H248" s="13">
        <f t="shared" si="83"/>
        <v>1762206</v>
      </c>
      <c r="I248" s="13">
        <f t="shared" si="83"/>
        <v>1762206</v>
      </c>
      <c r="J248" s="13">
        <f t="shared" si="83"/>
        <v>1762206</v>
      </c>
      <c r="K248" s="13">
        <f t="shared" si="83"/>
        <v>1762206</v>
      </c>
      <c r="L248" s="13">
        <f t="shared" si="83"/>
        <v>1762206</v>
      </c>
      <c r="M248" s="13">
        <f t="shared" si="83"/>
        <v>1762206</v>
      </c>
      <c r="N248" s="13">
        <f t="shared" si="83"/>
        <v>1762206</v>
      </c>
      <c r="O248" s="62">
        <f t="shared" si="83"/>
        <v>881335</v>
      </c>
    </row>
    <row r="249" spans="1:15" x14ac:dyDescent="0.25">
      <c r="A249" s="56" t="s">
        <v>437</v>
      </c>
      <c r="B249" s="34" t="s">
        <v>221</v>
      </c>
      <c r="C249" s="20">
        <f t="shared" si="78"/>
        <v>8808710</v>
      </c>
      <c r="D249" s="14">
        <v>0</v>
      </c>
      <c r="E249" s="14">
        <v>880871</v>
      </c>
      <c r="F249" s="14">
        <v>880871</v>
      </c>
      <c r="G249" s="14">
        <v>880871</v>
      </c>
      <c r="H249" s="14">
        <v>880871</v>
      </c>
      <c r="I249" s="14">
        <v>880871</v>
      </c>
      <c r="J249" s="14">
        <v>880871</v>
      </c>
      <c r="K249" s="14">
        <v>880871</v>
      </c>
      <c r="L249" s="14">
        <v>880871</v>
      </c>
      <c r="M249" s="14">
        <v>880871</v>
      </c>
      <c r="N249" s="14">
        <v>880871</v>
      </c>
      <c r="O249" s="58">
        <v>0</v>
      </c>
    </row>
    <row r="250" spans="1:15" x14ac:dyDescent="0.25">
      <c r="A250" s="56" t="s">
        <v>438</v>
      </c>
      <c r="B250" s="34" t="s">
        <v>222</v>
      </c>
      <c r="C250" s="20">
        <f t="shared" si="56"/>
        <v>0</v>
      </c>
      <c r="D250" s="14">
        <v>0</v>
      </c>
      <c r="E250" s="14">
        <v>0</v>
      </c>
      <c r="F250" s="14">
        <v>0</v>
      </c>
      <c r="G250" s="14">
        <v>0</v>
      </c>
      <c r="H250" s="14">
        <v>0</v>
      </c>
      <c r="I250" s="14">
        <v>0</v>
      </c>
      <c r="J250" s="14">
        <v>0</v>
      </c>
      <c r="K250" s="14">
        <v>0</v>
      </c>
      <c r="L250" s="14">
        <v>0</v>
      </c>
      <c r="M250" s="14">
        <v>0</v>
      </c>
      <c r="N250" s="14">
        <v>0</v>
      </c>
      <c r="O250" s="58">
        <v>0</v>
      </c>
    </row>
    <row r="251" spans="1:15" x14ac:dyDescent="0.25">
      <c r="A251" s="56" t="s">
        <v>439</v>
      </c>
      <c r="B251" s="34" t="s">
        <v>223</v>
      </c>
      <c r="C251" s="20">
        <f>SUM(D251:O251)</f>
        <v>10576020</v>
      </c>
      <c r="D251" s="14">
        <v>881335</v>
      </c>
      <c r="E251" s="14">
        <v>881335</v>
      </c>
      <c r="F251" s="14">
        <v>881335</v>
      </c>
      <c r="G251" s="14">
        <v>881335</v>
      </c>
      <c r="H251" s="14">
        <v>881335</v>
      </c>
      <c r="I251" s="14">
        <v>881335</v>
      </c>
      <c r="J251" s="14">
        <v>881335</v>
      </c>
      <c r="K251" s="14">
        <v>881335</v>
      </c>
      <c r="L251" s="14">
        <v>881335</v>
      </c>
      <c r="M251" s="14">
        <v>881335</v>
      </c>
      <c r="N251" s="14">
        <v>881335</v>
      </c>
      <c r="O251" s="14">
        <v>881335</v>
      </c>
    </row>
    <row r="252" spans="1:15" ht="25.5" x14ac:dyDescent="0.25">
      <c r="A252" s="56" t="s">
        <v>440</v>
      </c>
      <c r="B252" s="34" t="s">
        <v>224</v>
      </c>
      <c r="C252" s="20">
        <f t="shared" si="56"/>
        <v>0</v>
      </c>
      <c r="D252" s="14">
        <v>0</v>
      </c>
      <c r="E252" s="14"/>
      <c r="F252" s="14">
        <v>0</v>
      </c>
      <c r="G252" s="14">
        <v>0</v>
      </c>
      <c r="H252" s="14">
        <v>0</v>
      </c>
      <c r="I252" s="14">
        <v>0</v>
      </c>
      <c r="J252" s="14">
        <v>0</v>
      </c>
      <c r="K252" s="14">
        <v>0</v>
      </c>
      <c r="L252" s="14">
        <v>0</v>
      </c>
      <c r="M252" s="14">
        <v>0</v>
      </c>
      <c r="N252" s="14">
        <v>0</v>
      </c>
      <c r="O252" s="58">
        <v>0</v>
      </c>
    </row>
    <row r="253" spans="1:15" x14ac:dyDescent="0.25">
      <c r="A253" s="81">
        <v>8.3000000000000007</v>
      </c>
      <c r="B253" s="28" t="s">
        <v>225</v>
      </c>
      <c r="C253" s="5">
        <f t="shared" si="56"/>
        <v>1758495</v>
      </c>
      <c r="D253" s="10">
        <f t="shared" ref="D253:O253" si="84">SUM(D254)</f>
        <v>0</v>
      </c>
      <c r="E253" s="10">
        <f t="shared" si="84"/>
        <v>0</v>
      </c>
      <c r="F253" s="10">
        <f t="shared" si="84"/>
        <v>550000</v>
      </c>
      <c r="G253" s="10">
        <f t="shared" si="84"/>
        <v>0</v>
      </c>
      <c r="H253" s="10">
        <f t="shared" si="84"/>
        <v>54244</v>
      </c>
      <c r="I253" s="10">
        <f t="shared" si="84"/>
        <v>550000</v>
      </c>
      <c r="J253" s="10">
        <f t="shared" si="84"/>
        <v>0</v>
      </c>
      <c r="K253" s="10">
        <f t="shared" si="84"/>
        <v>0</v>
      </c>
      <c r="L253" s="10">
        <f t="shared" si="84"/>
        <v>54251</v>
      </c>
      <c r="M253" s="10">
        <f t="shared" si="84"/>
        <v>0</v>
      </c>
      <c r="N253" s="10">
        <f t="shared" si="84"/>
        <v>550000</v>
      </c>
      <c r="O253" s="63">
        <f t="shared" si="84"/>
        <v>0</v>
      </c>
    </row>
    <row r="254" spans="1:15" x14ac:dyDescent="0.25">
      <c r="A254" s="82" t="s">
        <v>441</v>
      </c>
      <c r="B254" s="46" t="s">
        <v>12</v>
      </c>
      <c r="C254" s="7">
        <f>C252</f>
        <v>0</v>
      </c>
      <c r="D254" s="13">
        <f>SUM(D255:D257)</f>
        <v>0</v>
      </c>
      <c r="E254" s="13">
        <f t="shared" ref="E254:O254" si="85">SUM(E255:E257)</f>
        <v>0</v>
      </c>
      <c r="F254" s="13">
        <f t="shared" si="85"/>
        <v>550000</v>
      </c>
      <c r="G254" s="13">
        <f t="shared" si="85"/>
        <v>0</v>
      </c>
      <c r="H254" s="13">
        <f t="shared" si="85"/>
        <v>54244</v>
      </c>
      <c r="I254" s="13">
        <f t="shared" si="85"/>
        <v>550000</v>
      </c>
      <c r="J254" s="13">
        <f t="shared" si="85"/>
        <v>0</v>
      </c>
      <c r="K254" s="13">
        <f t="shared" si="85"/>
        <v>0</v>
      </c>
      <c r="L254" s="13">
        <f t="shared" si="85"/>
        <v>54251</v>
      </c>
      <c r="M254" s="13">
        <f t="shared" si="85"/>
        <v>0</v>
      </c>
      <c r="N254" s="13">
        <f t="shared" si="85"/>
        <v>550000</v>
      </c>
      <c r="O254" s="62">
        <f t="shared" si="85"/>
        <v>0</v>
      </c>
    </row>
    <row r="255" spans="1:15" x14ac:dyDescent="0.25">
      <c r="A255" s="56" t="s">
        <v>442</v>
      </c>
      <c r="B255" s="34" t="s">
        <v>226</v>
      </c>
      <c r="C255" s="20">
        <f t="shared" si="56"/>
        <v>1650000</v>
      </c>
      <c r="D255" s="19">
        <v>0</v>
      </c>
      <c r="E255" s="19">
        <v>0</v>
      </c>
      <c r="F255" s="19">
        <v>550000</v>
      </c>
      <c r="G255" s="19">
        <v>0</v>
      </c>
      <c r="H255" s="19">
        <v>0</v>
      </c>
      <c r="I255" s="19">
        <v>550000</v>
      </c>
      <c r="J255" s="19">
        <v>0</v>
      </c>
      <c r="K255" s="19">
        <v>0</v>
      </c>
      <c r="L255" s="19">
        <v>0</v>
      </c>
      <c r="M255" s="19">
        <v>0</v>
      </c>
      <c r="N255" s="19">
        <v>550000</v>
      </c>
      <c r="O255" s="66">
        <v>0</v>
      </c>
    </row>
    <row r="256" spans="1:15" x14ac:dyDescent="0.25">
      <c r="A256" s="56" t="s">
        <v>443</v>
      </c>
      <c r="B256" s="34" t="s">
        <v>227</v>
      </c>
      <c r="C256" s="20">
        <f t="shared" si="56"/>
        <v>108495</v>
      </c>
      <c r="D256" s="19">
        <v>0</v>
      </c>
      <c r="E256" s="19">
        <v>0</v>
      </c>
      <c r="F256" s="19">
        <v>0</v>
      </c>
      <c r="G256" s="19">
        <v>0</v>
      </c>
      <c r="H256" s="19">
        <v>54244</v>
      </c>
      <c r="I256" s="19">
        <v>0</v>
      </c>
      <c r="J256" s="19">
        <v>0</v>
      </c>
      <c r="K256" s="19">
        <v>0</v>
      </c>
      <c r="L256" s="19">
        <v>54251</v>
      </c>
      <c r="M256" s="19">
        <v>0</v>
      </c>
      <c r="N256" s="19">
        <v>0</v>
      </c>
      <c r="O256" s="66">
        <v>0</v>
      </c>
    </row>
    <row r="257" spans="1:15" x14ac:dyDescent="0.25">
      <c r="A257" s="56" t="s">
        <v>444</v>
      </c>
      <c r="B257" s="34" t="s">
        <v>255</v>
      </c>
      <c r="C257" s="20">
        <f t="shared" si="56"/>
        <v>0</v>
      </c>
      <c r="D257" s="19">
        <v>0</v>
      </c>
      <c r="E257" s="19">
        <v>0</v>
      </c>
      <c r="F257" s="19">
        <v>0</v>
      </c>
      <c r="G257" s="19">
        <v>0</v>
      </c>
      <c r="H257" s="19">
        <v>0</v>
      </c>
      <c r="I257" s="19">
        <v>0</v>
      </c>
      <c r="J257" s="19">
        <v>0</v>
      </c>
      <c r="K257" s="19">
        <v>0</v>
      </c>
      <c r="L257" s="19">
        <v>0</v>
      </c>
      <c r="M257" s="19">
        <v>0</v>
      </c>
      <c r="N257" s="19">
        <v>0</v>
      </c>
      <c r="O257" s="66">
        <v>0</v>
      </c>
    </row>
    <row r="258" spans="1:15" ht="15.75" x14ac:dyDescent="0.25">
      <c r="A258" s="52">
        <v>9</v>
      </c>
      <c r="B258" s="47" t="s">
        <v>228</v>
      </c>
      <c r="C258" s="23">
        <f t="shared" si="56"/>
        <v>0</v>
      </c>
      <c r="D258" s="2">
        <f>D259+D262+D263+D268+D272+D273</f>
        <v>0</v>
      </c>
      <c r="E258" s="24">
        <f t="shared" ref="E258:O258" si="86">E259+E262+E263+E268+E272+E273</f>
        <v>0</v>
      </c>
      <c r="F258" s="24">
        <f t="shared" si="86"/>
        <v>0</v>
      </c>
      <c r="G258" s="24">
        <f t="shared" si="86"/>
        <v>0</v>
      </c>
      <c r="H258" s="24">
        <f t="shared" si="86"/>
        <v>0</v>
      </c>
      <c r="I258" s="24">
        <f t="shared" si="86"/>
        <v>0</v>
      </c>
      <c r="J258" s="24">
        <f t="shared" si="86"/>
        <v>0</v>
      </c>
      <c r="K258" s="24">
        <f t="shared" si="86"/>
        <v>0</v>
      </c>
      <c r="L258" s="24">
        <f t="shared" si="86"/>
        <v>0</v>
      </c>
      <c r="M258" s="24">
        <f t="shared" si="86"/>
        <v>0</v>
      </c>
      <c r="N258" s="24">
        <f t="shared" si="86"/>
        <v>0</v>
      </c>
      <c r="O258" s="64">
        <f t="shared" si="86"/>
        <v>0</v>
      </c>
    </row>
    <row r="259" spans="1:15" x14ac:dyDescent="0.25">
      <c r="A259" s="81">
        <v>9.1</v>
      </c>
      <c r="B259" s="28" t="s">
        <v>229</v>
      </c>
      <c r="C259" s="5">
        <f t="shared" si="56"/>
        <v>0</v>
      </c>
      <c r="D259" s="10">
        <f t="shared" ref="D259:O260" si="87">D260</f>
        <v>0</v>
      </c>
      <c r="E259" s="10">
        <f t="shared" si="87"/>
        <v>0</v>
      </c>
      <c r="F259" s="10">
        <f t="shared" si="87"/>
        <v>0</v>
      </c>
      <c r="G259" s="10">
        <f t="shared" si="87"/>
        <v>0</v>
      </c>
      <c r="H259" s="10">
        <f t="shared" si="87"/>
        <v>0</v>
      </c>
      <c r="I259" s="10">
        <f t="shared" si="87"/>
        <v>0</v>
      </c>
      <c r="J259" s="10">
        <f t="shared" si="87"/>
        <v>0</v>
      </c>
      <c r="K259" s="10">
        <f t="shared" si="87"/>
        <v>0</v>
      </c>
      <c r="L259" s="10">
        <f t="shared" si="87"/>
        <v>0</v>
      </c>
      <c r="M259" s="10">
        <f t="shared" si="87"/>
        <v>0</v>
      </c>
      <c r="N259" s="10">
        <f t="shared" si="87"/>
        <v>0</v>
      </c>
      <c r="O259" s="63">
        <f t="shared" si="87"/>
        <v>0</v>
      </c>
    </row>
    <row r="260" spans="1:15" x14ac:dyDescent="0.25">
      <c r="A260" s="82" t="s">
        <v>445</v>
      </c>
      <c r="B260" s="46" t="s">
        <v>230</v>
      </c>
      <c r="C260" s="7">
        <f t="shared" si="56"/>
        <v>0</v>
      </c>
      <c r="D260" s="13">
        <f t="shared" si="87"/>
        <v>0</v>
      </c>
      <c r="E260" s="13">
        <f t="shared" si="87"/>
        <v>0</v>
      </c>
      <c r="F260" s="13">
        <f t="shared" si="87"/>
        <v>0</v>
      </c>
      <c r="G260" s="13">
        <f t="shared" si="87"/>
        <v>0</v>
      </c>
      <c r="H260" s="13">
        <f t="shared" si="87"/>
        <v>0</v>
      </c>
      <c r="I260" s="13">
        <f t="shared" si="87"/>
        <v>0</v>
      </c>
      <c r="J260" s="13">
        <f t="shared" si="87"/>
        <v>0</v>
      </c>
      <c r="K260" s="13">
        <f t="shared" si="87"/>
        <v>0</v>
      </c>
      <c r="L260" s="13">
        <f t="shared" si="87"/>
        <v>0</v>
      </c>
      <c r="M260" s="13">
        <f t="shared" si="87"/>
        <v>0</v>
      </c>
      <c r="N260" s="13">
        <f t="shared" si="87"/>
        <v>0</v>
      </c>
      <c r="O260" s="62">
        <f t="shared" si="87"/>
        <v>0</v>
      </c>
    </row>
    <row r="261" spans="1:15" x14ac:dyDescent="0.25">
      <c r="A261" s="56" t="s">
        <v>446</v>
      </c>
      <c r="B261" s="34" t="s">
        <v>230</v>
      </c>
      <c r="C261" s="20">
        <f t="shared" si="56"/>
        <v>0</v>
      </c>
      <c r="D261" s="14">
        <v>0</v>
      </c>
      <c r="E261" s="14">
        <v>0</v>
      </c>
      <c r="F261" s="14">
        <v>0</v>
      </c>
      <c r="G261" s="14">
        <v>0</v>
      </c>
      <c r="H261" s="14">
        <v>0</v>
      </c>
      <c r="I261" s="14">
        <v>0</v>
      </c>
      <c r="J261" s="14">
        <v>0</v>
      </c>
      <c r="K261" s="14">
        <v>0</v>
      </c>
      <c r="L261" s="14">
        <v>0</v>
      </c>
      <c r="M261" s="14">
        <v>0</v>
      </c>
      <c r="N261" s="14">
        <v>0</v>
      </c>
      <c r="O261" s="58">
        <v>0</v>
      </c>
    </row>
    <row r="262" spans="1:15" x14ac:dyDescent="0.25">
      <c r="A262" s="81">
        <v>9.1999999999999993</v>
      </c>
      <c r="B262" s="28" t="s">
        <v>231</v>
      </c>
      <c r="C262" s="5">
        <f t="shared" si="56"/>
        <v>0</v>
      </c>
      <c r="D262" s="25">
        <v>0</v>
      </c>
      <c r="E262" s="25">
        <v>0</v>
      </c>
      <c r="F262" s="25">
        <v>0</v>
      </c>
      <c r="G262" s="25">
        <v>0</v>
      </c>
      <c r="H262" s="25">
        <v>0</v>
      </c>
      <c r="I262" s="25">
        <v>0</v>
      </c>
      <c r="J262" s="25">
        <v>0</v>
      </c>
      <c r="K262" s="25">
        <v>0</v>
      </c>
      <c r="L262" s="25">
        <v>0</v>
      </c>
      <c r="M262" s="25">
        <v>0</v>
      </c>
      <c r="N262" s="25">
        <v>0</v>
      </c>
      <c r="O262" s="65">
        <v>0</v>
      </c>
    </row>
    <row r="263" spans="1:15" x14ac:dyDescent="0.25">
      <c r="A263" s="81">
        <v>9.3000000000000007</v>
      </c>
      <c r="B263" s="28" t="s">
        <v>232</v>
      </c>
      <c r="C263" s="5">
        <f t="shared" si="56"/>
        <v>0</v>
      </c>
      <c r="D263" s="10">
        <f>D264+D266</f>
        <v>0</v>
      </c>
      <c r="E263" s="10">
        <f t="shared" ref="E263:O263" si="88">E264+E266</f>
        <v>0</v>
      </c>
      <c r="F263" s="10">
        <f t="shared" si="88"/>
        <v>0</v>
      </c>
      <c r="G263" s="10">
        <f t="shared" si="88"/>
        <v>0</v>
      </c>
      <c r="H263" s="10">
        <f t="shared" si="88"/>
        <v>0</v>
      </c>
      <c r="I263" s="10">
        <f t="shared" si="88"/>
        <v>0</v>
      </c>
      <c r="J263" s="10">
        <f t="shared" si="88"/>
        <v>0</v>
      </c>
      <c r="K263" s="10">
        <f t="shared" si="88"/>
        <v>0</v>
      </c>
      <c r="L263" s="10">
        <f t="shared" si="88"/>
        <v>0</v>
      </c>
      <c r="M263" s="10">
        <f t="shared" si="88"/>
        <v>0</v>
      </c>
      <c r="N263" s="10">
        <f t="shared" si="88"/>
        <v>0</v>
      </c>
      <c r="O263" s="63">
        <f t="shared" si="88"/>
        <v>0</v>
      </c>
    </row>
    <row r="264" spans="1:15" x14ac:dyDescent="0.25">
      <c r="A264" s="82" t="s">
        <v>447</v>
      </c>
      <c r="B264" s="46" t="s">
        <v>233</v>
      </c>
      <c r="C264" s="7">
        <f t="shared" si="56"/>
        <v>0</v>
      </c>
      <c r="D264" s="13">
        <f>SUM(D265)</f>
        <v>0</v>
      </c>
      <c r="E264" s="13">
        <f t="shared" ref="E264:O264" si="89">SUM(E265)</f>
        <v>0</v>
      </c>
      <c r="F264" s="13">
        <f t="shared" si="89"/>
        <v>0</v>
      </c>
      <c r="G264" s="13">
        <f t="shared" si="89"/>
        <v>0</v>
      </c>
      <c r="H264" s="13">
        <f t="shared" si="89"/>
        <v>0</v>
      </c>
      <c r="I264" s="13">
        <f t="shared" si="89"/>
        <v>0</v>
      </c>
      <c r="J264" s="13">
        <f t="shared" si="89"/>
        <v>0</v>
      </c>
      <c r="K264" s="13">
        <f t="shared" si="89"/>
        <v>0</v>
      </c>
      <c r="L264" s="13">
        <f t="shared" si="89"/>
        <v>0</v>
      </c>
      <c r="M264" s="13">
        <f t="shared" si="89"/>
        <v>0</v>
      </c>
      <c r="N264" s="13">
        <f t="shared" si="89"/>
        <v>0</v>
      </c>
      <c r="O264" s="62">
        <f t="shared" si="89"/>
        <v>0</v>
      </c>
    </row>
    <row r="265" spans="1:15" x14ac:dyDescent="0.25">
      <c r="A265" s="56" t="s">
        <v>448</v>
      </c>
      <c r="B265" s="34" t="s">
        <v>233</v>
      </c>
      <c r="C265" s="20">
        <f t="shared" si="56"/>
        <v>0</v>
      </c>
      <c r="D265" s="14">
        <v>0</v>
      </c>
      <c r="E265" s="14">
        <v>0</v>
      </c>
      <c r="F265" s="14">
        <v>0</v>
      </c>
      <c r="G265" s="14">
        <v>0</v>
      </c>
      <c r="H265" s="14">
        <v>0</v>
      </c>
      <c r="I265" s="14">
        <v>0</v>
      </c>
      <c r="J265" s="14">
        <v>0</v>
      </c>
      <c r="K265" s="14">
        <v>0</v>
      </c>
      <c r="L265" s="14">
        <v>0</v>
      </c>
      <c r="M265" s="14">
        <v>0</v>
      </c>
      <c r="N265" s="14">
        <v>0</v>
      </c>
      <c r="O265" s="58">
        <v>0</v>
      </c>
    </row>
    <row r="266" spans="1:15" x14ac:dyDescent="0.25">
      <c r="A266" s="82" t="s">
        <v>449</v>
      </c>
      <c r="B266" s="46" t="s">
        <v>234</v>
      </c>
      <c r="C266" s="31">
        <f t="shared" si="56"/>
        <v>0</v>
      </c>
      <c r="D266" s="37">
        <f>SUM(D267)</f>
        <v>0</v>
      </c>
      <c r="E266" s="37">
        <f t="shared" ref="E266:O266" si="90">SUM(E267)</f>
        <v>0</v>
      </c>
      <c r="F266" s="37">
        <f t="shared" si="90"/>
        <v>0</v>
      </c>
      <c r="G266" s="37">
        <f t="shared" si="90"/>
        <v>0</v>
      </c>
      <c r="H266" s="37">
        <f t="shared" si="90"/>
        <v>0</v>
      </c>
      <c r="I266" s="37">
        <f t="shared" si="90"/>
        <v>0</v>
      </c>
      <c r="J266" s="37">
        <f t="shared" si="90"/>
        <v>0</v>
      </c>
      <c r="K266" s="37">
        <f t="shared" si="90"/>
        <v>0</v>
      </c>
      <c r="L266" s="37">
        <f t="shared" si="90"/>
        <v>0</v>
      </c>
      <c r="M266" s="37">
        <f t="shared" si="90"/>
        <v>0</v>
      </c>
      <c r="N266" s="37">
        <f t="shared" si="90"/>
        <v>0</v>
      </c>
      <c r="O266" s="75">
        <f t="shared" si="90"/>
        <v>0</v>
      </c>
    </row>
    <row r="267" spans="1:15" x14ac:dyDescent="0.25">
      <c r="A267" s="56" t="s">
        <v>450</v>
      </c>
      <c r="B267" s="34" t="s">
        <v>234</v>
      </c>
      <c r="C267" s="20">
        <f t="shared" si="56"/>
        <v>0</v>
      </c>
      <c r="D267" s="14">
        <v>0</v>
      </c>
      <c r="E267" s="14">
        <v>0</v>
      </c>
      <c r="F267" s="14">
        <v>0</v>
      </c>
      <c r="G267" s="14">
        <v>0</v>
      </c>
      <c r="H267" s="14">
        <v>0</v>
      </c>
      <c r="I267" s="14">
        <v>0</v>
      </c>
      <c r="J267" s="14">
        <v>0</v>
      </c>
      <c r="K267" s="14">
        <v>0</v>
      </c>
      <c r="L267" s="14">
        <v>0</v>
      </c>
      <c r="M267" s="14">
        <v>0</v>
      </c>
      <c r="N267" s="14">
        <v>0</v>
      </c>
      <c r="O267" s="58">
        <v>0</v>
      </c>
    </row>
    <row r="268" spans="1:15" x14ac:dyDescent="0.25">
      <c r="A268" s="81">
        <v>9.4</v>
      </c>
      <c r="B268" s="28" t="s">
        <v>235</v>
      </c>
      <c r="C268" s="5">
        <f t="shared" ref="C268:C292" si="91">SUM(D268:O268)</f>
        <v>0</v>
      </c>
      <c r="D268" s="10">
        <f t="shared" ref="D268:O268" si="92">D269</f>
        <v>0</v>
      </c>
      <c r="E268" s="10">
        <f t="shared" si="92"/>
        <v>0</v>
      </c>
      <c r="F268" s="10">
        <f t="shared" si="92"/>
        <v>0</v>
      </c>
      <c r="G268" s="10">
        <f t="shared" si="92"/>
        <v>0</v>
      </c>
      <c r="H268" s="10">
        <f t="shared" si="92"/>
        <v>0</v>
      </c>
      <c r="I268" s="10">
        <f t="shared" si="92"/>
        <v>0</v>
      </c>
      <c r="J268" s="10">
        <f t="shared" si="92"/>
        <v>0</v>
      </c>
      <c r="K268" s="10">
        <f t="shared" si="92"/>
        <v>0</v>
      </c>
      <c r="L268" s="10">
        <f t="shared" si="92"/>
        <v>0</v>
      </c>
      <c r="M268" s="10">
        <f t="shared" si="92"/>
        <v>0</v>
      </c>
      <c r="N268" s="10">
        <f t="shared" si="92"/>
        <v>0</v>
      </c>
      <c r="O268" s="63">
        <f t="shared" si="92"/>
        <v>0</v>
      </c>
    </row>
    <row r="269" spans="1:15" x14ac:dyDescent="0.25">
      <c r="A269" s="82" t="s">
        <v>451</v>
      </c>
      <c r="B269" s="21" t="s">
        <v>14</v>
      </c>
      <c r="C269" s="7">
        <f t="shared" si="91"/>
        <v>0</v>
      </c>
      <c r="D269" s="13">
        <f>SUM(D270:D271)</f>
        <v>0</v>
      </c>
      <c r="E269" s="13">
        <f t="shared" ref="E269:O269" si="93">SUM(E270:E271)</f>
        <v>0</v>
      </c>
      <c r="F269" s="13">
        <f t="shared" si="93"/>
        <v>0</v>
      </c>
      <c r="G269" s="13">
        <f t="shared" si="93"/>
        <v>0</v>
      </c>
      <c r="H269" s="13">
        <f t="shared" si="93"/>
        <v>0</v>
      </c>
      <c r="I269" s="13">
        <f t="shared" si="93"/>
        <v>0</v>
      </c>
      <c r="J269" s="13">
        <f t="shared" si="93"/>
        <v>0</v>
      </c>
      <c r="K269" s="13">
        <f t="shared" si="93"/>
        <v>0</v>
      </c>
      <c r="L269" s="13">
        <f t="shared" si="93"/>
        <v>0</v>
      </c>
      <c r="M269" s="13">
        <f t="shared" si="93"/>
        <v>0</v>
      </c>
      <c r="N269" s="13">
        <f t="shared" si="93"/>
        <v>0</v>
      </c>
      <c r="O269" s="62">
        <f t="shared" si="93"/>
        <v>0</v>
      </c>
    </row>
    <row r="270" spans="1:15" x14ac:dyDescent="0.25">
      <c r="A270" s="56" t="s">
        <v>452</v>
      </c>
      <c r="B270" s="34" t="s">
        <v>236</v>
      </c>
      <c r="C270" s="20">
        <f t="shared" si="91"/>
        <v>0</v>
      </c>
      <c r="D270" s="14">
        <v>0</v>
      </c>
      <c r="E270" s="14">
        <v>0</v>
      </c>
      <c r="F270" s="14">
        <v>0</v>
      </c>
      <c r="G270" s="14">
        <v>0</v>
      </c>
      <c r="H270" s="14">
        <v>0</v>
      </c>
      <c r="I270" s="14">
        <v>0</v>
      </c>
      <c r="J270" s="14">
        <v>0</v>
      </c>
      <c r="K270" s="14">
        <v>0</v>
      </c>
      <c r="L270" s="14">
        <v>0</v>
      </c>
      <c r="M270" s="14">
        <v>0</v>
      </c>
      <c r="N270" s="14">
        <v>0</v>
      </c>
      <c r="O270" s="58">
        <v>0</v>
      </c>
    </row>
    <row r="271" spans="1:15" x14ac:dyDescent="0.25">
      <c r="A271" s="56" t="s">
        <v>453</v>
      </c>
      <c r="B271" s="34" t="s">
        <v>237</v>
      </c>
      <c r="C271" s="20">
        <f t="shared" si="91"/>
        <v>0</v>
      </c>
      <c r="D271" s="14">
        <v>0</v>
      </c>
      <c r="E271" s="14">
        <v>0</v>
      </c>
      <c r="F271" s="14">
        <v>0</v>
      </c>
      <c r="G271" s="14">
        <v>0</v>
      </c>
      <c r="H271" s="14">
        <v>0</v>
      </c>
      <c r="I271" s="14">
        <v>0</v>
      </c>
      <c r="J271" s="14">
        <v>0</v>
      </c>
      <c r="K271" s="14">
        <v>0</v>
      </c>
      <c r="L271" s="14">
        <v>0</v>
      </c>
      <c r="M271" s="14">
        <v>0</v>
      </c>
      <c r="N271" s="14">
        <v>0</v>
      </c>
      <c r="O271" s="58">
        <v>0</v>
      </c>
    </row>
    <row r="272" spans="1:15" x14ac:dyDescent="0.25">
      <c r="A272" s="81">
        <v>9.5</v>
      </c>
      <c r="B272" s="28" t="s">
        <v>238</v>
      </c>
      <c r="C272" s="5">
        <f t="shared" si="91"/>
        <v>0</v>
      </c>
      <c r="D272" s="25">
        <v>0</v>
      </c>
      <c r="E272" s="25">
        <v>0</v>
      </c>
      <c r="F272" s="25">
        <v>0</v>
      </c>
      <c r="G272" s="25">
        <v>0</v>
      </c>
      <c r="H272" s="25">
        <v>0</v>
      </c>
      <c r="I272" s="25">
        <v>0</v>
      </c>
      <c r="J272" s="25">
        <v>0</v>
      </c>
      <c r="K272" s="25">
        <v>0</v>
      </c>
      <c r="L272" s="25">
        <v>0</v>
      </c>
      <c r="M272" s="25">
        <v>0</v>
      </c>
      <c r="N272" s="25">
        <v>0</v>
      </c>
      <c r="O272" s="65">
        <v>0</v>
      </c>
    </row>
    <row r="273" spans="1:15" x14ac:dyDescent="0.25">
      <c r="A273" s="81">
        <v>9.6</v>
      </c>
      <c r="B273" s="28" t="s">
        <v>239</v>
      </c>
      <c r="C273" s="5">
        <f t="shared" si="91"/>
        <v>0</v>
      </c>
      <c r="D273" s="10">
        <f t="shared" ref="D273:O273" si="94">D274</f>
        <v>0</v>
      </c>
      <c r="E273" s="10">
        <f t="shared" si="94"/>
        <v>0</v>
      </c>
      <c r="F273" s="10">
        <f t="shared" si="94"/>
        <v>0</v>
      </c>
      <c r="G273" s="10">
        <f t="shared" si="94"/>
        <v>0</v>
      </c>
      <c r="H273" s="10">
        <f t="shared" si="94"/>
        <v>0</v>
      </c>
      <c r="I273" s="10">
        <f t="shared" si="94"/>
        <v>0</v>
      </c>
      <c r="J273" s="10">
        <f t="shared" si="94"/>
        <v>0</v>
      </c>
      <c r="K273" s="10">
        <f t="shared" si="94"/>
        <v>0</v>
      </c>
      <c r="L273" s="10">
        <f t="shared" si="94"/>
        <v>0</v>
      </c>
      <c r="M273" s="10">
        <f t="shared" si="94"/>
        <v>0</v>
      </c>
      <c r="N273" s="10">
        <f t="shared" si="94"/>
        <v>0</v>
      </c>
      <c r="O273" s="63">
        <f t="shared" si="94"/>
        <v>0</v>
      </c>
    </row>
    <row r="274" spans="1:15" x14ac:dyDescent="0.25">
      <c r="A274" s="82" t="s">
        <v>454</v>
      </c>
      <c r="B274" s="46" t="s">
        <v>240</v>
      </c>
      <c r="C274" s="48">
        <f t="shared" si="91"/>
        <v>0</v>
      </c>
      <c r="D274" s="49">
        <f>SUM(D275:D277)</f>
        <v>0</v>
      </c>
      <c r="E274" s="49">
        <f t="shared" ref="E274:O274" si="95">SUM(E275:E277)</f>
        <v>0</v>
      </c>
      <c r="F274" s="49">
        <f t="shared" si="95"/>
        <v>0</v>
      </c>
      <c r="G274" s="49">
        <f t="shared" si="95"/>
        <v>0</v>
      </c>
      <c r="H274" s="49">
        <f t="shared" si="95"/>
        <v>0</v>
      </c>
      <c r="I274" s="49">
        <f t="shared" si="95"/>
        <v>0</v>
      </c>
      <c r="J274" s="49">
        <f t="shared" si="95"/>
        <v>0</v>
      </c>
      <c r="K274" s="49">
        <f t="shared" si="95"/>
        <v>0</v>
      </c>
      <c r="L274" s="49">
        <f t="shared" si="95"/>
        <v>0</v>
      </c>
      <c r="M274" s="49">
        <f t="shared" si="95"/>
        <v>0</v>
      </c>
      <c r="N274" s="49">
        <f t="shared" si="95"/>
        <v>0</v>
      </c>
      <c r="O274" s="76">
        <f t="shared" si="95"/>
        <v>0</v>
      </c>
    </row>
    <row r="275" spans="1:15" x14ac:dyDescent="0.25">
      <c r="A275" s="56" t="s">
        <v>455</v>
      </c>
      <c r="B275" s="34" t="s">
        <v>241</v>
      </c>
      <c r="C275" s="20">
        <f t="shared" si="91"/>
        <v>0</v>
      </c>
      <c r="D275" s="50">
        <v>0</v>
      </c>
      <c r="E275" s="50">
        <v>0</v>
      </c>
      <c r="F275" s="50">
        <v>0</v>
      </c>
      <c r="G275" s="50">
        <v>0</v>
      </c>
      <c r="H275" s="50">
        <v>0</v>
      </c>
      <c r="I275" s="50">
        <v>0</v>
      </c>
      <c r="J275" s="50">
        <v>0</v>
      </c>
      <c r="K275" s="50">
        <v>0</v>
      </c>
      <c r="L275" s="50">
        <v>0</v>
      </c>
      <c r="M275" s="50">
        <v>0</v>
      </c>
      <c r="N275" s="50">
        <v>0</v>
      </c>
      <c r="O275" s="77">
        <v>0</v>
      </c>
    </row>
    <row r="276" spans="1:15" x14ac:dyDescent="0.25">
      <c r="A276" s="56" t="s">
        <v>456</v>
      </c>
      <c r="B276" s="34" t="s">
        <v>242</v>
      </c>
      <c r="C276" s="20">
        <f t="shared" si="91"/>
        <v>0</v>
      </c>
      <c r="D276" s="50">
        <v>0</v>
      </c>
      <c r="E276" s="50">
        <v>0</v>
      </c>
      <c r="F276" s="50">
        <v>0</v>
      </c>
      <c r="G276" s="50">
        <v>0</v>
      </c>
      <c r="H276" s="50">
        <v>0</v>
      </c>
      <c r="I276" s="50">
        <v>0</v>
      </c>
      <c r="J276" s="50">
        <v>0</v>
      </c>
      <c r="K276" s="50">
        <v>0</v>
      </c>
      <c r="L276" s="50">
        <v>0</v>
      </c>
      <c r="M276" s="50">
        <v>0</v>
      </c>
      <c r="N276" s="50">
        <v>0</v>
      </c>
      <c r="O276" s="77">
        <v>0</v>
      </c>
    </row>
    <row r="277" spans="1:15" x14ac:dyDescent="0.25">
      <c r="A277" s="56" t="s">
        <v>457</v>
      </c>
      <c r="B277" s="34" t="s">
        <v>89</v>
      </c>
      <c r="C277" s="20">
        <f t="shared" si="91"/>
        <v>0</v>
      </c>
      <c r="D277" s="50">
        <v>0</v>
      </c>
      <c r="E277" s="50">
        <v>0</v>
      </c>
      <c r="F277" s="50">
        <v>0</v>
      </c>
      <c r="G277" s="50">
        <v>0</v>
      </c>
      <c r="H277" s="50">
        <v>0</v>
      </c>
      <c r="I277" s="50">
        <v>0</v>
      </c>
      <c r="J277" s="50">
        <v>0</v>
      </c>
      <c r="K277" s="50">
        <v>0</v>
      </c>
      <c r="L277" s="50">
        <v>0</v>
      </c>
      <c r="M277" s="50">
        <v>0</v>
      </c>
      <c r="N277" s="50">
        <v>0</v>
      </c>
      <c r="O277" s="77">
        <v>0</v>
      </c>
    </row>
    <row r="278" spans="1:15" ht="15.75" x14ac:dyDescent="0.25">
      <c r="A278" s="52">
        <v>10</v>
      </c>
      <c r="B278" s="22" t="s">
        <v>243</v>
      </c>
      <c r="C278" s="23">
        <f t="shared" si="91"/>
        <v>0</v>
      </c>
      <c r="D278" s="24">
        <f>SUM(D279+D282+D284)</f>
        <v>0</v>
      </c>
      <c r="E278" s="24">
        <f t="shared" ref="E278:O278" si="96">SUM(E279+E282+E284)</f>
        <v>0</v>
      </c>
      <c r="F278" s="24">
        <f t="shared" si="96"/>
        <v>0</v>
      </c>
      <c r="G278" s="24">
        <f t="shared" si="96"/>
        <v>0</v>
      </c>
      <c r="H278" s="24">
        <f t="shared" si="96"/>
        <v>0</v>
      </c>
      <c r="I278" s="24">
        <f t="shared" si="96"/>
        <v>0</v>
      </c>
      <c r="J278" s="24">
        <f t="shared" si="96"/>
        <v>0</v>
      </c>
      <c r="K278" s="24">
        <f t="shared" si="96"/>
        <v>0</v>
      </c>
      <c r="L278" s="24">
        <f t="shared" si="96"/>
        <v>0</v>
      </c>
      <c r="M278" s="24">
        <f t="shared" si="96"/>
        <v>0</v>
      </c>
      <c r="N278" s="24">
        <f t="shared" si="96"/>
        <v>0</v>
      </c>
      <c r="O278" s="64">
        <f t="shared" si="96"/>
        <v>0</v>
      </c>
    </row>
    <row r="279" spans="1:15" x14ac:dyDescent="0.25">
      <c r="A279" s="82">
        <v>10.1</v>
      </c>
      <c r="B279" s="21" t="s">
        <v>244</v>
      </c>
      <c r="C279" s="7">
        <f t="shared" si="91"/>
        <v>0</v>
      </c>
      <c r="D279" s="13">
        <f>SUM(D280:D281)</f>
        <v>0</v>
      </c>
      <c r="E279" s="13">
        <f t="shared" ref="E279:O279" si="97">SUM(E280:E281)</f>
        <v>0</v>
      </c>
      <c r="F279" s="13">
        <f t="shared" si="97"/>
        <v>0</v>
      </c>
      <c r="G279" s="13">
        <f t="shared" si="97"/>
        <v>0</v>
      </c>
      <c r="H279" s="13">
        <f t="shared" si="97"/>
        <v>0</v>
      </c>
      <c r="I279" s="13">
        <f t="shared" si="97"/>
        <v>0</v>
      </c>
      <c r="J279" s="13">
        <f t="shared" si="97"/>
        <v>0</v>
      </c>
      <c r="K279" s="13">
        <f t="shared" si="97"/>
        <v>0</v>
      </c>
      <c r="L279" s="13">
        <f t="shared" si="97"/>
        <v>0</v>
      </c>
      <c r="M279" s="13">
        <f t="shared" si="97"/>
        <v>0</v>
      </c>
      <c r="N279" s="13">
        <f t="shared" si="97"/>
        <v>0</v>
      </c>
      <c r="O279" s="62">
        <f t="shared" si="97"/>
        <v>0</v>
      </c>
    </row>
    <row r="280" spans="1:15" x14ac:dyDescent="0.25">
      <c r="A280" s="56" t="s">
        <v>458</v>
      </c>
      <c r="B280" s="34" t="s">
        <v>244</v>
      </c>
      <c r="C280" s="20">
        <f t="shared" si="91"/>
        <v>0</v>
      </c>
      <c r="D280" s="14">
        <v>0</v>
      </c>
      <c r="E280" s="14">
        <v>0</v>
      </c>
      <c r="F280" s="14">
        <v>0</v>
      </c>
      <c r="G280" s="14">
        <v>0</v>
      </c>
      <c r="H280" s="14">
        <v>0</v>
      </c>
      <c r="I280" s="14">
        <v>0</v>
      </c>
      <c r="J280" s="14">
        <v>0</v>
      </c>
      <c r="K280" s="14">
        <v>0</v>
      </c>
      <c r="L280" s="14">
        <v>0</v>
      </c>
      <c r="M280" s="14">
        <v>0</v>
      </c>
      <c r="N280" s="14">
        <v>0</v>
      </c>
      <c r="O280" s="58">
        <v>0</v>
      </c>
    </row>
    <row r="281" spans="1:15" x14ac:dyDescent="0.25">
      <c r="A281" s="56" t="s">
        <v>459</v>
      </c>
      <c r="B281" s="34" t="s">
        <v>245</v>
      </c>
      <c r="C281" s="20">
        <f t="shared" si="91"/>
        <v>0</v>
      </c>
      <c r="D281" s="14">
        <v>0</v>
      </c>
      <c r="E281" s="14">
        <v>0</v>
      </c>
      <c r="F281" s="14">
        <v>0</v>
      </c>
      <c r="G281" s="14">
        <v>0</v>
      </c>
      <c r="H281" s="14">
        <v>0</v>
      </c>
      <c r="I281" s="14">
        <v>0</v>
      </c>
      <c r="J281" s="14">
        <v>0</v>
      </c>
      <c r="K281" s="14">
        <v>0</v>
      </c>
      <c r="L281" s="14">
        <v>0</v>
      </c>
      <c r="M281" s="14">
        <v>0</v>
      </c>
      <c r="N281" s="14">
        <v>0</v>
      </c>
      <c r="O281" s="58">
        <v>0</v>
      </c>
    </row>
    <row r="282" spans="1:15" x14ac:dyDescent="0.25">
      <c r="A282" s="82">
        <v>10.199999999999999</v>
      </c>
      <c r="B282" s="21" t="s">
        <v>246</v>
      </c>
      <c r="C282" s="7">
        <f t="shared" si="91"/>
        <v>0</v>
      </c>
      <c r="D282" s="13">
        <f>SUM(D283)</f>
        <v>0</v>
      </c>
      <c r="E282" s="13">
        <f t="shared" ref="E282:O282" si="98">SUM(E283)</f>
        <v>0</v>
      </c>
      <c r="F282" s="13">
        <f t="shared" si="98"/>
        <v>0</v>
      </c>
      <c r="G282" s="13">
        <f t="shared" si="98"/>
        <v>0</v>
      </c>
      <c r="H282" s="13">
        <f t="shared" si="98"/>
        <v>0</v>
      </c>
      <c r="I282" s="13">
        <f t="shared" si="98"/>
        <v>0</v>
      </c>
      <c r="J282" s="13">
        <f t="shared" si="98"/>
        <v>0</v>
      </c>
      <c r="K282" s="13">
        <f t="shared" si="98"/>
        <v>0</v>
      </c>
      <c r="L282" s="13">
        <f t="shared" si="98"/>
        <v>0</v>
      </c>
      <c r="M282" s="13">
        <f t="shared" si="98"/>
        <v>0</v>
      </c>
      <c r="N282" s="13">
        <f t="shared" si="98"/>
        <v>0</v>
      </c>
      <c r="O282" s="62">
        <f t="shared" si="98"/>
        <v>0</v>
      </c>
    </row>
    <row r="283" spans="1:15" x14ac:dyDescent="0.25">
      <c r="A283" s="56" t="s">
        <v>460</v>
      </c>
      <c r="B283" s="34" t="s">
        <v>246</v>
      </c>
      <c r="C283" s="20">
        <f t="shared" si="91"/>
        <v>0</v>
      </c>
      <c r="D283" s="14">
        <v>0</v>
      </c>
      <c r="E283" s="14">
        <v>0</v>
      </c>
      <c r="F283" s="14">
        <v>0</v>
      </c>
      <c r="G283" s="14">
        <v>0</v>
      </c>
      <c r="H283" s="14">
        <v>0</v>
      </c>
      <c r="I283" s="14">
        <v>0</v>
      </c>
      <c r="J283" s="14">
        <v>0</v>
      </c>
      <c r="K283" s="14">
        <v>0</v>
      </c>
      <c r="L283" s="14">
        <v>0</v>
      </c>
      <c r="M283" s="14">
        <v>0</v>
      </c>
      <c r="N283" s="14">
        <v>0</v>
      </c>
      <c r="O283" s="58">
        <v>0</v>
      </c>
    </row>
    <row r="284" spans="1:15" x14ac:dyDescent="0.25">
      <c r="A284" s="82">
        <v>10.3</v>
      </c>
      <c r="B284" s="21" t="s">
        <v>247</v>
      </c>
      <c r="C284" s="7">
        <f>SUM(D284:O284)</f>
        <v>0</v>
      </c>
      <c r="D284" s="13">
        <f>D285</f>
        <v>0</v>
      </c>
      <c r="E284" s="13">
        <f t="shared" ref="E284:O284" si="99">E285</f>
        <v>0</v>
      </c>
      <c r="F284" s="13">
        <f t="shared" si="99"/>
        <v>0</v>
      </c>
      <c r="G284" s="13">
        <f t="shared" si="99"/>
        <v>0</v>
      </c>
      <c r="H284" s="13">
        <f t="shared" si="99"/>
        <v>0</v>
      </c>
      <c r="I284" s="13">
        <f t="shared" si="99"/>
        <v>0</v>
      </c>
      <c r="J284" s="13">
        <f t="shared" si="99"/>
        <v>0</v>
      </c>
      <c r="K284" s="13">
        <f t="shared" si="99"/>
        <v>0</v>
      </c>
      <c r="L284" s="13">
        <f t="shared" si="99"/>
        <v>0</v>
      </c>
      <c r="M284" s="13">
        <f t="shared" si="99"/>
        <v>0</v>
      </c>
      <c r="N284" s="13">
        <f t="shared" si="99"/>
        <v>0</v>
      </c>
      <c r="O284" s="62">
        <f t="shared" si="99"/>
        <v>0</v>
      </c>
    </row>
    <row r="285" spans="1:15" x14ac:dyDescent="0.25">
      <c r="A285" s="56" t="s">
        <v>461</v>
      </c>
      <c r="B285" s="34" t="s">
        <v>247</v>
      </c>
      <c r="C285" s="20">
        <f t="shared" si="91"/>
        <v>0</v>
      </c>
      <c r="D285" s="14">
        <v>0</v>
      </c>
      <c r="E285" s="14">
        <v>0</v>
      </c>
      <c r="F285" s="14">
        <v>0</v>
      </c>
      <c r="G285" s="14">
        <v>0</v>
      </c>
      <c r="H285" s="14">
        <v>0</v>
      </c>
      <c r="I285" s="14">
        <v>0</v>
      </c>
      <c r="J285" s="14">
        <v>0</v>
      </c>
      <c r="K285" s="14">
        <v>0</v>
      </c>
      <c r="L285" s="14">
        <v>0</v>
      </c>
      <c r="M285" s="14">
        <v>0</v>
      </c>
      <c r="N285" s="14">
        <v>0</v>
      </c>
      <c r="O285" s="58">
        <v>0</v>
      </c>
    </row>
    <row r="286" spans="1:15" ht="15.75" x14ac:dyDescent="0.25">
      <c r="A286" s="52">
        <v>11</v>
      </c>
      <c r="B286" s="22" t="s">
        <v>13</v>
      </c>
      <c r="C286" s="23">
        <f t="shared" si="91"/>
        <v>0</v>
      </c>
      <c r="D286" s="2">
        <f>D287</f>
        <v>0</v>
      </c>
      <c r="E286" s="2">
        <f t="shared" ref="E286:O286" si="100">E287</f>
        <v>0</v>
      </c>
      <c r="F286" s="2">
        <f t="shared" si="100"/>
        <v>0</v>
      </c>
      <c r="G286" s="2">
        <f t="shared" si="100"/>
        <v>0</v>
      </c>
      <c r="H286" s="2">
        <f t="shared" si="100"/>
        <v>0</v>
      </c>
      <c r="I286" s="2">
        <f t="shared" si="100"/>
        <v>0</v>
      </c>
      <c r="J286" s="2">
        <f t="shared" si="100"/>
        <v>0</v>
      </c>
      <c r="K286" s="2">
        <f t="shared" si="100"/>
        <v>0</v>
      </c>
      <c r="L286" s="2">
        <f t="shared" si="100"/>
        <v>0</v>
      </c>
      <c r="M286" s="2">
        <f t="shared" si="100"/>
        <v>0</v>
      </c>
      <c r="N286" s="2">
        <f t="shared" si="100"/>
        <v>0</v>
      </c>
      <c r="O286" s="78">
        <f t="shared" si="100"/>
        <v>0</v>
      </c>
    </row>
    <row r="287" spans="1:15" x14ac:dyDescent="0.25">
      <c r="A287" s="81">
        <v>11.1</v>
      </c>
      <c r="B287" s="28" t="s">
        <v>248</v>
      </c>
      <c r="C287" s="5">
        <f t="shared" si="91"/>
        <v>0</v>
      </c>
      <c r="D287" s="10">
        <f t="shared" ref="D287:O287" si="101">D288</f>
        <v>0</v>
      </c>
      <c r="E287" s="10">
        <f t="shared" si="101"/>
        <v>0</v>
      </c>
      <c r="F287" s="10">
        <f t="shared" si="101"/>
        <v>0</v>
      </c>
      <c r="G287" s="10">
        <f t="shared" si="101"/>
        <v>0</v>
      </c>
      <c r="H287" s="10">
        <f t="shared" si="101"/>
        <v>0</v>
      </c>
      <c r="I287" s="10">
        <f t="shared" si="101"/>
        <v>0</v>
      </c>
      <c r="J287" s="10">
        <f t="shared" si="101"/>
        <v>0</v>
      </c>
      <c r="K287" s="10">
        <f t="shared" si="101"/>
        <v>0</v>
      </c>
      <c r="L287" s="10">
        <f t="shared" si="101"/>
        <v>0</v>
      </c>
      <c r="M287" s="10">
        <f t="shared" si="101"/>
        <v>0</v>
      </c>
      <c r="N287" s="10">
        <f t="shared" si="101"/>
        <v>0</v>
      </c>
      <c r="O287" s="63">
        <f t="shared" si="101"/>
        <v>0</v>
      </c>
    </row>
    <row r="288" spans="1:15" x14ac:dyDescent="0.25">
      <c r="A288" s="82" t="s">
        <v>462</v>
      </c>
      <c r="B288" s="21" t="s">
        <v>249</v>
      </c>
      <c r="C288" s="7">
        <f t="shared" si="91"/>
        <v>0</v>
      </c>
      <c r="D288" s="13">
        <f>SUM(D289:D291)</f>
        <v>0</v>
      </c>
      <c r="E288" s="13">
        <f t="shared" ref="E288:O288" si="102">SUM(E289:E291)</f>
        <v>0</v>
      </c>
      <c r="F288" s="13">
        <f t="shared" si="102"/>
        <v>0</v>
      </c>
      <c r="G288" s="13">
        <f t="shared" si="102"/>
        <v>0</v>
      </c>
      <c r="H288" s="13">
        <f t="shared" si="102"/>
        <v>0</v>
      </c>
      <c r="I288" s="13">
        <f t="shared" si="102"/>
        <v>0</v>
      </c>
      <c r="J288" s="13">
        <f t="shared" si="102"/>
        <v>0</v>
      </c>
      <c r="K288" s="13">
        <f t="shared" si="102"/>
        <v>0</v>
      </c>
      <c r="L288" s="13">
        <f t="shared" si="102"/>
        <v>0</v>
      </c>
      <c r="M288" s="13">
        <f t="shared" si="102"/>
        <v>0</v>
      </c>
      <c r="N288" s="13">
        <f t="shared" si="102"/>
        <v>0</v>
      </c>
      <c r="O288" s="62">
        <f t="shared" si="102"/>
        <v>0</v>
      </c>
    </row>
    <row r="289" spans="1:15" x14ac:dyDescent="0.25">
      <c r="A289" s="56" t="s">
        <v>463</v>
      </c>
      <c r="B289" s="34" t="s">
        <v>250</v>
      </c>
      <c r="C289" s="20">
        <f t="shared" si="91"/>
        <v>0</v>
      </c>
      <c r="D289" s="14">
        <v>0</v>
      </c>
      <c r="E289" s="14">
        <v>0</v>
      </c>
      <c r="F289" s="14">
        <v>0</v>
      </c>
      <c r="G289" s="14">
        <v>0</v>
      </c>
      <c r="H289" s="14">
        <v>0</v>
      </c>
      <c r="I289" s="14">
        <v>0</v>
      </c>
      <c r="J289" s="14">
        <v>0</v>
      </c>
      <c r="K289" s="14">
        <v>0</v>
      </c>
      <c r="L289" s="14">
        <v>0</v>
      </c>
      <c r="M289" s="14">
        <v>0</v>
      </c>
      <c r="N289" s="14">
        <v>0</v>
      </c>
      <c r="O289" s="58">
        <v>0</v>
      </c>
    </row>
    <row r="290" spans="1:15" x14ac:dyDescent="0.25">
      <c r="A290" s="56" t="s">
        <v>464</v>
      </c>
      <c r="B290" s="34" t="s">
        <v>251</v>
      </c>
      <c r="C290" s="20">
        <f t="shared" si="91"/>
        <v>0</v>
      </c>
      <c r="D290" s="14">
        <v>0</v>
      </c>
      <c r="E290" s="14">
        <v>0</v>
      </c>
      <c r="F290" s="14">
        <v>0</v>
      </c>
      <c r="G290" s="14">
        <v>0</v>
      </c>
      <c r="H290" s="14">
        <v>0</v>
      </c>
      <c r="I290" s="14">
        <v>0</v>
      </c>
      <c r="J290" s="14">
        <v>0</v>
      </c>
      <c r="K290" s="14">
        <v>0</v>
      </c>
      <c r="L290" s="14">
        <v>0</v>
      </c>
      <c r="M290" s="14">
        <v>0</v>
      </c>
      <c r="N290" s="14">
        <v>0</v>
      </c>
      <c r="O290" s="58">
        <v>0</v>
      </c>
    </row>
    <row r="291" spans="1:15" x14ac:dyDescent="0.25">
      <c r="A291" s="56" t="s">
        <v>465</v>
      </c>
      <c r="B291" s="34" t="s">
        <v>252</v>
      </c>
      <c r="C291" s="20">
        <f t="shared" si="91"/>
        <v>0</v>
      </c>
      <c r="D291" s="14">
        <v>0</v>
      </c>
      <c r="E291" s="14">
        <v>0</v>
      </c>
      <c r="F291" s="14">
        <v>0</v>
      </c>
      <c r="G291" s="14">
        <v>0</v>
      </c>
      <c r="H291" s="14">
        <v>0</v>
      </c>
      <c r="I291" s="14">
        <v>0</v>
      </c>
      <c r="J291" s="14">
        <v>0</v>
      </c>
      <c r="K291" s="14">
        <v>0</v>
      </c>
      <c r="L291" s="14">
        <v>0</v>
      </c>
      <c r="M291" s="14">
        <v>0</v>
      </c>
      <c r="N291" s="14">
        <v>0</v>
      </c>
      <c r="O291" s="58">
        <v>0</v>
      </c>
    </row>
    <row r="292" spans="1:15" ht="15.75" x14ac:dyDescent="0.25">
      <c r="A292" s="52">
        <v>12</v>
      </c>
      <c r="B292" s="22" t="s">
        <v>253</v>
      </c>
      <c r="C292" s="23">
        <f t="shared" si="91"/>
        <v>0</v>
      </c>
      <c r="D292" s="51"/>
      <c r="E292" s="3"/>
      <c r="F292" s="3"/>
      <c r="G292" s="3"/>
      <c r="H292" s="3"/>
      <c r="I292" s="3"/>
      <c r="J292" s="3"/>
      <c r="K292" s="3"/>
      <c r="L292" s="3"/>
      <c r="M292" s="3"/>
      <c r="N292" s="3"/>
      <c r="O292" s="53"/>
    </row>
    <row r="293" spans="1:15" ht="16.5" thickBot="1" x14ac:dyDescent="0.3">
      <c r="A293" s="88" t="s">
        <v>254</v>
      </c>
      <c r="B293" s="89"/>
      <c r="C293" s="79">
        <f>SUM(D293:O293)</f>
        <v>69146693.400000006</v>
      </c>
      <c r="D293" s="79">
        <f t="shared" ref="D293:O293" si="103">D5+D47+D53+D57+D179+D208+D231+D242+D258+D278+D286</f>
        <v>7458946.8000000007</v>
      </c>
      <c r="E293" s="79">
        <f t="shared" si="103"/>
        <v>7090196.0999999996</v>
      </c>
      <c r="F293" s="79">
        <f t="shared" si="103"/>
        <v>6473049</v>
      </c>
      <c r="G293" s="79">
        <f t="shared" si="103"/>
        <v>5677845</v>
      </c>
      <c r="H293" s="79">
        <f t="shared" si="103"/>
        <v>5450113.2800000003</v>
      </c>
      <c r="I293" s="79">
        <f t="shared" si="103"/>
        <v>5863722</v>
      </c>
      <c r="J293" s="79">
        <f t="shared" si="103"/>
        <v>5183129.3499999996</v>
      </c>
      <c r="K293" s="79">
        <f t="shared" si="103"/>
        <v>5297793.25</v>
      </c>
      <c r="L293" s="79">
        <f t="shared" si="103"/>
        <v>5608396</v>
      </c>
      <c r="M293" s="79">
        <f t="shared" si="103"/>
        <v>4888590</v>
      </c>
      <c r="N293" s="79">
        <f t="shared" si="103"/>
        <v>5443802.1500000004</v>
      </c>
      <c r="O293" s="80">
        <f t="shared" si="103"/>
        <v>4711110.47</v>
      </c>
    </row>
  </sheetData>
  <mergeCells count="17">
    <mergeCell ref="M3:M4"/>
    <mergeCell ref="A1:P1"/>
    <mergeCell ref="N3:N4"/>
    <mergeCell ref="O3:O4"/>
    <mergeCell ref="A293:B293"/>
    <mergeCell ref="A3:A4"/>
    <mergeCell ref="G3:G4"/>
    <mergeCell ref="H3:H4"/>
    <mergeCell ref="I3:I4"/>
    <mergeCell ref="J3:J4"/>
    <mergeCell ref="K3:K4"/>
    <mergeCell ref="L3:L4"/>
    <mergeCell ref="B3:B4"/>
    <mergeCell ref="C3:C4"/>
    <mergeCell ref="D3:D4"/>
    <mergeCell ref="E3:E4"/>
    <mergeCell ref="F3:F4"/>
  </mergeCells>
  <conditionalFormatting sqref="C218:O218 D225:I225 C225:C226 C222:O222 C214:O214 C228:I228 C220:O220 C187:O187 C216 E216:O216 D226:O226 C229:O229">
    <cfRule type="containsBlanks" dxfId="12" priority="13">
      <formula>LEN(TRIM(#REF!))=0</formula>
    </cfRule>
  </conditionalFormatting>
  <conditionalFormatting sqref="C239">
    <cfRule type="containsBlanks" dxfId="11" priority="12">
      <formula>LEN(TRIM(#REF!))=0</formula>
    </cfRule>
  </conditionalFormatting>
  <conditionalFormatting sqref="C235:O235">
    <cfRule type="containsBlanks" dxfId="10" priority="11">
      <formula>LEN(TRIM(#REF!))=0</formula>
    </cfRule>
  </conditionalFormatting>
  <conditionalFormatting sqref="D233:O233">
    <cfRule type="containsBlanks" dxfId="9" priority="10">
      <formula>LEN(TRIM(#REF!))=0</formula>
    </cfRule>
  </conditionalFormatting>
  <conditionalFormatting sqref="B233:C233">
    <cfRule type="containsBlanks" dxfId="8" priority="9">
      <formula>LEN(TRIM(#REF!))=0</formula>
    </cfRule>
  </conditionalFormatting>
  <conditionalFormatting sqref="B235">
    <cfRule type="containsBlanks" dxfId="7" priority="8">
      <formula>LEN(TRIM(#REF!))=0</formula>
    </cfRule>
  </conditionalFormatting>
  <conditionalFormatting sqref="B237">
    <cfRule type="containsBlanks" dxfId="6" priority="7">
      <formula>LEN(TRIM(#REF!))=0</formula>
    </cfRule>
  </conditionalFormatting>
  <conditionalFormatting sqref="B239">
    <cfRule type="containsBlanks" dxfId="5" priority="6">
      <formula>LEN(TRIM(#REF!))=0</formula>
    </cfRule>
  </conditionalFormatting>
  <conditionalFormatting sqref="D239:O239">
    <cfRule type="containsBlanks" dxfId="4" priority="5">
      <formula>LEN(TRIM(#REF!))=0</formula>
    </cfRule>
  </conditionalFormatting>
  <conditionalFormatting sqref="C237">
    <cfRule type="containsBlanks" dxfId="3" priority="4">
      <formula>LEN(TRIM(#REF!))=0</formula>
    </cfRule>
  </conditionalFormatting>
  <conditionalFormatting sqref="B232">
    <cfRule type="containsBlanks" dxfId="2" priority="3">
      <formula>LEN(TRIM(#REF!))=0</formula>
    </cfRule>
  </conditionalFormatting>
  <conditionalFormatting sqref="C232">
    <cfRule type="containsBlanks" dxfId="1" priority="2">
      <formula>LEN(TRIM(#REF!))=0</formula>
    </cfRule>
  </conditionalFormatting>
  <conditionalFormatting sqref="D224:I224">
    <cfRule type="containsBlanks" dxfId="0" priority="1">
      <formula>LEN(TRIM(#REF!))=0</formula>
    </cfRule>
  </conditionalFormatting>
  <dataValidations count="2">
    <dataValidation type="whole" operator="greaterThanOrEqual" allowBlank="1" showInputMessage="1" showErrorMessage="1" sqref="N289:O291 N280:O281 C270:C271 F267:I267 F265:I265 C267 C45:C46 L267:O267 L265:O265 H280:I281 N285:O285 C285 H289:I291 L204:O204 J250 C81:C84 C240:C241 E252 C66 C230 C193:C201 C223 F204:I204 C178 C174:C176 C32 C23:C25 C111:C113 C188:C191 C20:C21 C17:C18 C34 C36 C86:C88 C8:C1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K25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31496062992125984" right="0.11811023622047245" top="0.74803149606299213" bottom="0.74803149606299213" header="0.31496062992125984" footer="0.31496062992125984"/>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MENSUAL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Tesoreria Egresos</cp:lastModifiedBy>
  <cp:lastPrinted>2018-04-24T19:52:26Z</cp:lastPrinted>
  <dcterms:created xsi:type="dcterms:W3CDTF">2013-09-24T17:23:29Z</dcterms:created>
  <dcterms:modified xsi:type="dcterms:W3CDTF">2018-04-24T19:52:58Z</dcterms:modified>
</cp:coreProperties>
</file>