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5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0" i="1"/>
  <c r="G27" i="1"/>
  <c r="G25" i="1"/>
  <c r="G24" i="1"/>
  <c r="G21" i="1"/>
  <c r="G18" i="1"/>
  <c r="G19" i="1"/>
  <c r="G17" i="1"/>
  <c r="G14" i="1"/>
  <c r="G12" i="1"/>
  <c r="G11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30" i="1"/>
  <c r="D59" i="1" s="1"/>
  <c r="D25" i="1"/>
  <c r="D24" i="1"/>
  <c r="D18" i="1"/>
  <c r="D19" i="1"/>
  <c r="D17" i="1"/>
  <c r="D12" i="1"/>
  <c r="D11" i="1"/>
  <c r="D14" i="1" s="1"/>
  <c r="D27" i="1" l="1"/>
  <c r="D21" i="1"/>
  <c r="D62" i="1" s="1"/>
</calcChain>
</file>

<file path=xl/sharedStrings.xml><?xml version="1.0" encoding="utf-8"?>
<sst xmlns="http://schemas.openxmlformats.org/spreadsheetml/2006/main" count="153" uniqueCount="117">
  <si>
    <t>Departamento 1 DIRECCION GENERAL</t>
  </si>
  <si>
    <t>010002</t>
  </si>
  <si>
    <t>Iturriaga Flores Erasmo</t>
  </si>
  <si>
    <t>020003</t>
  </si>
  <si>
    <t>Garcia Saucedo Lauro Valentin</t>
  </si>
  <si>
    <t>Total Depto</t>
  </si>
  <si>
    <t xml:space="preserve">  -----------------------</t>
  </si>
  <si>
    <t>Departamento 2 ADMINISTRATIVA FINANZAS Y CONTABILIDAD</t>
  </si>
  <si>
    <t>020002</t>
  </si>
  <si>
    <t>Avila Montoya Monica</t>
  </si>
  <si>
    <t>020005</t>
  </si>
  <si>
    <t>Vega Sánchez Ana Isabel</t>
  </si>
  <si>
    <t>030003</t>
  </si>
  <si>
    <t>Muro Gaeta Elizabeth</t>
  </si>
  <si>
    <t>Departamento 3 COMERCIAL</t>
  </si>
  <si>
    <t>030001</t>
  </si>
  <si>
    <t>Flores Mayorga Brando Luis Rafael</t>
  </si>
  <si>
    <t>030002</t>
  </si>
  <si>
    <t>Mejia Cureño Edith Alejandra</t>
  </si>
  <si>
    <t>Departamento 4 TECNICA</t>
  </si>
  <si>
    <t>040002</t>
  </si>
  <si>
    <t>Pinedo  Martinez Karlo Alejandro</t>
  </si>
  <si>
    <t>040003</t>
  </si>
  <si>
    <t>Solano Dominguez J. Guadalupe</t>
  </si>
  <si>
    <t>040004</t>
  </si>
  <si>
    <t>Gordiano Vazquez Marcelo</t>
  </si>
  <si>
    <t>040005</t>
  </si>
  <si>
    <t>Martinez Castro Victor Manuel</t>
  </si>
  <si>
    <t>040006</t>
  </si>
  <si>
    <t>Garcia Medina Jaime Alfredo</t>
  </si>
  <si>
    <t>040007</t>
  </si>
  <si>
    <t>Perez Del Real Juan Carlos</t>
  </si>
  <si>
    <t>040008</t>
  </si>
  <si>
    <t>Balandran Muñoz Jose De Jesus</t>
  </si>
  <si>
    <t>040009</t>
  </si>
  <si>
    <t>Montoya Valdivia Raul</t>
  </si>
  <si>
    <t>040010</t>
  </si>
  <si>
    <t>Martinez  Castro Jose De Jesus</t>
  </si>
  <si>
    <t>040011</t>
  </si>
  <si>
    <t>Rivera Trujillo Francisco</t>
  </si>
  <si>
    <t>040012</t>
  </si>
  <si>
    <t>Marquez Pinedo Cesar Octavio</t>
  </si>
  <si>
    <t>040013</t>
  </si>
  <si>
    <t>Vega Regis Adalberto</t>
  </si>
  <si>
    <t>040015</t>
  </si>
  <si>
    <t>Pacheco Huizar Alberto</t>
  </si>
  <si>
    <t>040016</t>
  </si>
  <si>
    <t>Marquez Perez Guillermo</t>
  </si>
  <si>
    <t>040018</t>
  </si>
  <si>
    <t>Gaeta Gaeta Francisco</t>
  </si>
  <si>
    <t>040019</t>
  </si>
  <si>
    <t>Medrano Rivera Gustavo</t>
  </si>
  <si>
    <t>040020</t>
  </si>
  <si>
    <t>Muro  Castro Herminio</t>
  </si>
  <si>
    <t>040021</t>
  </si>
  <si>
    <t>Del Real Carrilo J. Jesus</t>
  </si>
  <si>
    <t>040023</t>
  </si>
  <si>
    <t>Muñoz Ramos Jose</t>
  </si>
  <si>
    <t>040024</t>
  </si>
  <si>
    <t>Perez Camacho Octavio</t>
  </si>
  <si>
    <t>040025</t>
  </si>
  <si>
    <t>Hernandez Carrillo Rosendo</t>
  </si>
  <si>
    <t>040027</t>
  </si>
  <si>
    <t>Gaeta De León  Jose Ricardo</t>
  </si>
  <si>
    <t>040030</t>
  </si>
  <si>
    <t>Marquez  Guardado Agustín</t>
  </si>
  <si>
    <t>040031</t>
  </si>
  <si>
    <t>Miramontes Adame Jose Luis</t>
  </si>
  <si>
    <t>040032</t>
  </si>
  <si>
    <t>Mora Herrera Jose De Jesus</t>
  </si>
  <si>
    <t>040033</t>
  </si>
  <si>
    <t>Marquez Campos Ramon Claudio</t>
  </si>
  <si>
    <t>040034</t>
  </si>
  <si>
    <t>Alvarez Mota Aureliano</t>
  </si>
  <si>
    <t>040035</t>
  </si>
  <si>
    <t>Camacho Avila Miguel Angel</t>
  </si>
  <si>
    <t xml:space="preserve">  =============</t>
  </si>
  <si>
    <t>Total Gral.</t>
  </si>
  <si>
    <t xml:space="preserve"> </t>
  </si>
  <si>
    <t>Sistema de Agua Potable, Alc. y San. del Municipio de Colotlan</t>
  </si>
  <si>
    <t>Lista de Aguinaldo Ejercicio 2019</t>
  </si>
  <si>
    <t>del 01/01/2019 al 31/12/2019</t>
  </si>
  <si>
    <t>Código</t>
  </si>
  <si>
    <t>Empleado</t>
  </si>
  <si>
    <t>Sueldo</t>
  </si>
  <si>
    <t>Aguinaldo</t>
  </si>
  <si>
    <t>*Otras* *Deducciones*</t>
  </si>
  <si>
    <t>*NETO*</t>
  </si>
  <si>
    <t>Sueldo diario</t>
  </si>
  <si>
    <t>DIRECTOR GENERAL</t>
  </si>
  <si>
    <t>ENCARGADO  UNIDAD TRASPARENCIA Y CULTURA DEL AGUA</t>
  </si>
  <si>
    <t>ENCARGADA AREA ADMINISTRATIVA, FINANZAS Y CONTABILIDAD</t>
  </si>
  <si>
    <t>AUXILIAR ADMINISTRATIVO Y FACTURACION</t>
  </si>
  <si>
    <t>CAJERO</t>
  </si>
  <si>
    <t>JEFE AREA COMERCIAL</t>
  </si>
  <si>
    <t>CONTROL DE USUARIOSY COBRANZA</t>
  </si>
  <si>
    <t>OPERADOR DE VACTOR</t>
  </si>
  <si>
    <t>OPERADOR POZOS CABECERA MUNICIPAL</t>
  </si>
  <si>
    <t>JEFE DE CUADRILLA AGUA</t>
  </si>
  <si>
    <t>JEFE DE CUADRILLA ALCANTARILLADO</t>
  </si>
  <si>
    <t>FONTANERO</t>
  </si>
  <si>
    <t>ENCARGADO AREA TECNICA</t>
  </si>
  <si>
    <t>ENCARGADO BOMBA CASALLANTA</t>
  </si>
  <si>
    <t>ENCARGADO BOMBA SAN NICOLAS</t>
  </si>
  <si>
    <t>ENCARGADO BOMBA SAUZ TOSTADO</t>
  </si>
  <si>
    <t>ENCARGADO BOMBA MESA DE FLORES</t>
  </si>
  <si>
    <t>ENCARGADO BOMBA SANTIAGO</t>
  </si>
  <si>
    <t>ENCARGADO BOMBA EL ZAPOTE DE ABAJO</t>
  </si>
  <si>
    <t>ENCARGADO BOMBA TULIMIC DE GUADALUPE</t>
  </si>
  <si>
    <t>ENCARGADO BOMBA TULIMIC DE RAMOS</t>
  </si>
  <si>
    <t>ENCARGADO BOMBA LA BOQUILLA</t>
  </si>
  <si>
    <t>ENCARGADO BOMBA LOS HUIZAR Y T. DEL R</t>
  </si>
  <si>
    <t>AUXILIAR DE OPERADOR DE VACTOR</t>
  </si>
  <si>
    <t>ENCARGADO BOMBA EL CARRIZAL</t>
  </si>
  <si>
    <t>ENCARGADO BOMBA EL REFUGIO</t>
  </si>
  <si>
    <t>ENCARGADO BOMBA EL EPAZOTE</t>
  </si>
  <si>
    <t>ENCARGADO BOMBA SAUCILLO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</si>
</sst>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7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/>
    <xf numFmtId="164" fontId="7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66675</xdr:rowOff>
    </xdr:from>
    <xdr:ext cx="1495425" cy="657225"/>
    <xdr:pic>
      <xdr:nvPicPr>
        <xdr:cNvPr id="2" name="Imagen 1" descr="I:\LOGO\Diapositiva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95275"/>
          <a:ext cx="1495425" cy="6572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oneCellAnchor>
  <xdr:oneCellAnchor>
    <xdr:from>
      <xdr:col>5</xdr:col>
      <xdr:colOff>923925</xdr:colOff>
      <xdr:row>1</xdr:row>
      <xdr:rowOff>38100</xdr:rowOff>
    </xdr:from>
    <xdr:ext cx="1571625" cy="723900"/>
    <xdr:pic>
      <xdr:nvPicPr>
        <xdr:cNvPr id="3" name="Imagen 2" descr="C:\Users\Admin\Desktop\descarga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66700"/>
          <a:ext cx="1571625" cy="7239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pane xSplit="5" ySplit="10" topLeftCell="F50" activePane="bottomRight" state="frozen"/>
      <selection pane="topRight" activeCell="F1" sqref="F1"/>
      <selection pane="bottomLeft" activeCell="A14" sqref="A14"/>
      <selection pane="bottomRight" activeCell="F62" sqref="F62"/>
    </sheetView>
  </sheetViews>
  <sheetFormatPr baseColWidth="10" defaultRowHeight="11.25" x14ac:dyDescent="0.2"/>
  <cols>
    <col min="1" max="1" width="13.140625" style="2" customWidth="1"/>
    <col min="2" max="2" width="25" style="1" customWidth="1"/>
    <col min="3" max="3" width="28.28515625" style="1" customWidth="1"/>
    <col min="4" max="7" width="18.7109375" style="1" customWidth="1"/>
    <col min="8" max="16384" width="11.42578125" style="1"/>
  </cols>
  <sheetData>
    <row r="1" spans="1:7" ht="18" customHeight="1" x14ac:dyDescent="0.2">
      <c r="A1" s="3"/>
      <c r="B1" s="12" t="s">
        <v>78</v>
      </c>
      <c r="C1" s="12"/>
      <c r="D1" s="12"/>
      <c r="E1" s="12"/>
    </row>
    <row r="2" spans="1:7" ht="24.95" customHeight="1" x14ac:dyDescent="0.2">
      <c r="A2" s="13" t="s">
        <v>79</v>
      </c>
      <c r="B2" s="13"/>
      <c r="C2" s="13"/>
      <c r="D2" s="13"/>
      <c r="E2" s="13"/>
      <c r="F2" s="13"/>
      <c r="G2" s="13"/>
    </row>
    <row r="3" spans="1:7" ht="15" x14ac:dyDescent="0.2">
      <c r="A3" s="14" t="s">
        <v>80</v>
      </c>
      <c r="B3" s="14"/>
      <c r="C3" s="14"/>
      <c r="D3" s="14"/>
      <c r="E3" s="14"/>
      <c r="F3" s="14"/>
      <c r="G3" s="14"/>
    </row>
    <row r="4" spans="1:7" ht="12.75" x14ac:dyDescent="0.2">
      <c r="A4" s="15" t="s">
        <v>81</v>
      </c>
      <c r="B4" s="15"/>
      <c r="C4" s="15"/>
      <c r="D4" s="15"/>
      <c r="E4" s="15"/>
      <c r="F4" s="15"/>
      <c r="G4" s="15"/>
    </row>
    <row r="5" spans="1:7" x14ac:dyDescent="0.2">
      <c r="B5" s="4"/>
      <c r="C5" s="4"/>
    </row>
    <row r="6" spans="1:7" x14ac:dyDescent="0.2">
      <c r="B6" s="4"/>
      <c r="C6" s="4"/>
    </row>
    <row r="8" spans="1:7" s="20" customFormat="1" ht="21.75" customHeight="1" thickBot="1" x14ac:dyDescent="0.25">
      <c r="A8" s="16" t="s">
        <v>82</v>
      </c>
      <c r="B8" s="17" t="s">
        <v>83</v>
      </c>
      <c r="C8" s="17" t="s">
        <v>84</v>
      </c>
      <c r="D8" s="17" t="s">
        <v>88</v>
      </c>
      <c r="E8" s="18" t="s">
        <v>85</v>
      </c>
      <c r="F8" s="18" t="s">
        <v>86</v>
      </c>
      <c r="G8" s="19" t="s">
        <v>87</v>
      </c>
    </row>
    <row r="9" spans="1:7" ht="12" thickTop="1" x14ac:dyDescent="0.2"/>
    <row r="10" spans="1:7" x14ac:dyDescent="0.2">
      <c r="A10" s="6" t="s">
        <v>0</v>
      </c>
    </row>
    <row r="11" spans="1:7" x14ac:dyDescent="0.2">
      <c r="A11" s="2" t="s">
        <v>1</v>
      </c>
      <c r="B11" s="1" t="s">
        <v>2</v>
      </c>
      <c r="C11" s="1" t="s">
        <v>89</v>
      </c>
      <c r="D11" s="7">
        <f>E11/50</f>
        <v>737.95039999999995</v>
      </c>
      <c r="E11" s="7">
        <v>36897.519999999997</v>
      </c>
      <c r="F11" s="7">
        <v>0.12</v>
      </c>
      <c r="G11" s="7">
        <f>E11-F11</f>
        <v>36897.399999999994</v>
      </c>
    </row>
    <row r="12" spans="1:7" x14ac:dyDescent="0.2">
      <c r="A12" s="2" t="s">
        <v>3</v>
      </c>
      <c r="B12" s="1" t="s">
        <v>4</v>
      </c>
      <c r="C12" s="1" t="s">
        <v>90</v>
      </c>
      <c r="D12" s="7">
        <f>E12/50</f>
        <v>282.89999999999998</v>
      </c>
      <c r="E12" s="7">
        <v>14145</v>
      </c>
      <c r="F12" s="7">
        <v>0</v>
      </c>
      <c r="G12" s="7">
        <f>E12-F12</f>
        <v>14145</v>
      </c>
    </row>
    <row r="13" spans="1:7" s="5" customFormat="1" x14ac:dyDescent="0.2">
      <c r="A13" s="9" t="s">
        <v>5</v>
      </c>
      <c r="D13" s="5" t="s">
        <v>6</v>
      </c>
      <c r="E13" s="5" t="s">
        <v>6</v>
      </c>
      <c r="F13" s="5" t="s">
        <v>6</v>
      </c>
      <c r="G13" s="5" t="s">
        <v>6</v>
      </c>
    </row>
    <row r="14" spans="1:7" x14ac:dyDescent="0.2">
      <c r="C14" s="7"/>
      <c r="D14" s="11">
        <f>D11+D12</f>
        <v>1020.8503999999999</v>
      </c>
      <c r="E14" s="11">
        <v>51042.52</v>
      </c>
      <c r="F14" s="11">
        <v>0.12</v>
      </c>
      <c r="G14" s="11">
        <f>E14-F14</f>
        <v>51042.399999999994</v>
      </c>
    </row>
    <row r="16" spans="1:7" x14ac:dyDescent="0.2">
      <c r="A16" s="6" t="s">
        <v>7</v>
      </c>
    </row>
    <row r="17" spans="1:7" x14ac:dyDescent="0.2">
      <c r="A17" s="2" t="s">
        <v>8</v>
      </c>
      <c r="B17" s="1" t="s">
        <v>9</v>
      </c>
      <c r="C17" s="1" t="s">
        <v>91</v>
      </c>
      <c r="D17" s="7">
        <f>E17/50</f>
        <v>334.33</v>
      </c>
      <c r="E17" s="7">
        <v>16716.5</v>
      </c>
      <c r="F17" s="7">
        <v>-0.1</v>
      </c>
      <c r="G17" s="7">
        <f>E17-F17</f>
        <v>16716.599999999999</v>
      </c>
    </row>
    <row r="18" spans="1:7" x14ac:dyDescent="0.2">
      <c r="A18" s="2" t="s">
        <v>10</v>
      </c>
      <c r="B18" s="1" t="s">
        <v>11</v>
      </c>
      <c r="C18" s="1" t="s">
        <v>92</v>
      </c>
      <c r="D18" s="7">
        <f t="shared" ref="D18:D19" si="0">E18/50</f>
        <v>250</v>
      </c>
      <c r="E18" s="7">
        <v>12500</v>
      </c>
      <c r="F18" s="7">
        <v>0</v>
      </c>
      <c r="G18" s="7">
        <f t="shared" ref="G18:G19" si="1">E18-F18</f>
        <v>12500</v>
      </c>
    </row>
    <row r="19" spans="1:7" x14ac:dyDescent="0.2">
      <c r="A19" s="2" t="s">
        <v>12</v>
      </c>
      <c r="B19" s="1" t="s">
        <v>13</v>
      </c>
      <c r="C19" s="1" t="s">
        <v>93</v>
      </c>
      <c r="D19" s="7">
        <f t="shared" si="0"/>
        <v>282.89999999999998</v>
      </c>
      <c r="E19" s="7">
        <v>14145</v>
      </c>
      <c r="F19" s="7">
        <v>0</v>
      </c>
      <c r="G19" s="7">
        <f t="shared" si="1"/>
        <v>14145</v>
      </c>
    </row>
    <row r="20" spans="1:7" s="5" customFormat="1" x14ac:dyDescent="0.2">
      <c r="A20" s="9" t="s">
        <v>5</v>
      </c>
      <c r="D20" s="5" t="s">
        <v>6</v>
      </c>
      <c r="E20" s="5" t="s">
        <v>6</v>
      </c>
      <c r="F20" s="5" t="s">
        <v>6</v>
      </c>
      <c r="G20" s="5" t="s">
        <v>6</v>
      </c>
    </row>
    <row r="21" spans="1:7" x14ac:dyDescent="0.2">
      <c r="C21" s="7"/>
      <c r="D21" s="11">
        <f>D17+D18+D19</f>
        <v>867.2299999999999</v>
      </c>
      <c r="E21" s="11">
        <v>43361.5</v>
      </c>
      <c r="F21" s="11">
        <v>-0.1</v>
      </c>
      <c r="G21" s="11">
        <f>E21-F21</f>
        <v>43361.599999999999</v>
      </c>
    </row>
    <row r="23" spans="1:7" x14ac:dyDescent="0.2">
      <c r="A23" s="6" t="s">
        <v>14</v>
      </c>
    </row>
    <row r="24" spans="1:7" x14ac:dyDescent="0.2">
      <c r="A24" s="2" t="s">
        <v>15</v>
      </c>
      <c r="B24" s="1" t="s">
        <v>16</v>
      </c>
      <c r="C24" s="1" t="s">
        <v>94</v>
      </c>
      <c r="D24" s="7">
        <f>E24/50</f>
        <v>524.55999999999995</v>
      </c>
      <c r="E24" s="7">
        <v>26228</v>
      </c>
      <c r="F24" s="7">
        <v>0</v>
      </c>
      <c r="G24" s="7">
        <f>E24-F24</f>
        <v>26228</v>
      </c>
    </row>
    <row r="25" spans="1:7" x14ac:dyDescent="0.2">
      <c r="A25" s="2" t="s">
        <v>17</v>
      </c>
      <c r="B25" s="1" t="s">
        <v>18</v>
      </c>
      <c r="C25" s="1" t="s">
        <v>95</v>
      </c>
      <c r="D25" s="7">
        <f>E25/50</f>
        <v>282.89999999999998</v>
      </c>
      <c r="E25" s="7">
        <v>14145</v>
      </c>
      <c r="F25" s="7">
        <v>0</v>
      </c>
      <c r="G25" s="7">
        <f>E25-F25</f>
        <v>14145</v>
      </c>
    </row>
    <row r="26" spans="1:7" s="5" customFormat="1" x14ac:dyDescent="0.2">
      <c r="A26" s="9" t="s">
        <v>5</v>
      </c>
      <c r="D26" s="5" t="s">
        <v>6</v>
      </c>
      <c r="E26" s="5" t="s">
        <v>6</v>
      </c>
      <c r="F26" s="5" t="s">
        <v>6</v>
      </c>
      <c r="G26" s="5" t="s">
        <v>6</v>
      </c>
    </row>
    <row r="27" spans="1:7" x14ac:dyDescent="0.2">
      <c r="C27" s="7"/>
      <c r="D27" s="11">
        <f>D24+D25</f>
        <v>807.45999999999992</v>
      </c>
      <c r="E27" s="11">
        <v>40373</v>
      </c>
      <c r="F27" s="11">
        <v>0</v>
      </c>
      <c r="G27" s="11">
        <f>E27-F27</f>
        <v>40373</v>
      </c>
    </row>
    <row r="28" spans="1:7" x14ac:dyDescent="0.2">
      <c r="C28" s="7"/>
    </row>
    <row r="29" spans="1:7" x14ac:dyDescent="0.2">
      <c r="A29" s="6" t="s">
        <v>19</v>
      </c>
    </row>
    <row r="30" spans="1:7" x14ac:dyDescent="0.2">
      <c r="A30" s="2" t="s">
        <v>20</v>
      </c>
      <c r="B30" s="1" t="s">
        <v>21</v>
      </c>
      <c r="C30" s="1" t="s">
        <v>96</v>
      </c>
      <c r="D30" s="7">
        <f>E30/50</f>
        <v>334.33</v>
      </c>
      <c r="E30" s="7">
        <v>16716.5</v>
      </c>
      <c r="F30" s="7">
        <v>-0.1</v>
      </c>
      <c r="G30" s="7">
        <f>E30-F30</f>
        <v>16716.599999999999</v>
      </c>
    </row>
    <row r="31" spans="1:7" x14ac:dyDescent="0.2">
      <c r="A31" s="2" t="s">
        <v>22</v>
      </c>
      <c r="B31" s="1" t="s">
        <v>23</v>
      </c>
      <c r="C31" s="1" t="s">
        <v>97</v>
      </c>
      <c r="D31" s="7">
        <f t="shared" ref="D31:D57" si="2">E31/50</f>
        <v>378.96</v>
      </c>
      <c r="E31" s="7">
        <v>18948</v>
      </c>
      <c r="F31" s="7">
        <v>0</v>
      </c>
      <c r="G31" s="7">
        <f t="shared" ref="G31:G57" si="3">E31-F31</f>
        <v>18948</v>
      </c>
    </row>
    <row r="32" spans="1:7" x14ac:dyDescent="0.2">
      <c r="A32" s="2" t="s">
        <v>24</v>
      </c>
      <c r="B32" s="1" t="s">
        <v>25</v>
      </c>
      <c r="C32" s="1" t="s">
        <v>98</v>
      </c>
      <c r="D32" s="7">
        <f t="shared" si="2"/>
        <v>334.33</v>
      </c>
      <c r="E32" s="7">
        <v>16716.5</v>
      </c>
      <c r="F32" s="7">
        <v>-0.1</v>
      </c>
      <c r="G32" s="7">
        <f t="shared" si="3"/>
        <v>16716.599999999999</v>
      </c>
    </row>
    <row r="33" spans="1:7" x14ac:dyDescent="0.2">
      <c r="A33" s="2" t="s">
        <v>26</v>
      </c>
      <c r="B33" s="1" t="s">
        <v>27</v>
      </c>
      <c r="C33" s="1" t="s">
        <v>99</v>
      </c>
      <c r="D33" s="7">
        <f t="shared" si="2"/>
        <v>334.33</v>
      </c>
      <c r="E33" s="7">
        <v>16716.5</v>
      </c>
      <c r="F33" s="7">
        <v>0.1</v>
      </c>
      <c r="G33" s="7">
        <f t="shared" si="3"/>
        <v>16716.400000000001</v>
      </c>
    </row>
    <row r="34" spans="1:7" x14ac:dyDescent="0.2">
      <c r="A34" s="2" t="s">
        <v>28</v>
      </c>
      <c r="B34" s="1" t="s">
        <v>29</v>
      </c>
      <c r="C34" s="1" t="s">
        <v>100</v>
      </c>
      <c r="D34" s="7">
        <f t="shared" si="2"/>
        <v>241.96</v>
      </c>
      <c r="E34" s="7">
        <v>12098</v>
      </c>
      <c r="F34" s="7">
        <v>0</v>
      </c>
      <c r="G34" s="7">
        <f t="shared" si="3"/>
        <v>12098</v>
      </c>
    </row>
    <row r="35" spans="1:7" x14ac:dyDescent="0.2">
      <c r="A35" s="2" t="s">
        <v>30</v>
      </c>
      <c r="B35" s="1" t="s">
        <v>31</v>
      </c>
      <c r="C35" s="1" t="s">
        <v>100</v>
      </c>
      <c r="D35" s="7">
        <f t="shared" si="2"/>
        <v>241.96</v>
      </c>
      <c r="E35" s="7">
        <v>12098</v>
      </c>
      <c r="F35" s="7">
        <v>0</v>
      </c>
      <c r="G35" s="7">
        <f t="shared" si="3"/>
        <v>12098</v>
      </c>
    </row>
    <row r="36" spans="1:7" x14ac:dyDescent="0.2">
      <c r="A36" s="2" t="s">
        <v>32</v>
      </c>
      <c r="B36" s="1" t="s">
        <v>33</v>
      </c>
      <c r="C36" s="1" t="s">
        <v>100</v>
      </c>
      <c r="D36" s="7">
        <f t="shared" si="2"/>
        <v>241.96</v>
      </c>
      <c r="E36" s="7">
        <v>12098</v>
      </c>
      <c r="F36" s="7">
        <v>0</v>
      </c>
      <c r="G36" s="7">
        <f t="shared" si="3"/>
        <v>12098</v>
      </c>
    </row>
    <row r="37" spans="1:7" x14ac:dyDescent="0.2">
      <c r="A37" s="2" t="s">
        <v>34</v>
      </c>
      <c r="B37" s="1" t="s">
        <v>35</v>
      </c>
      <c r="C37" s="1" t="s">
        <v>100</v>
      </c>
      <c r="D37" s="7">
        <f t="shared" si="2"/>
        <v>241.96</v>
      </c>
      <c r="E37" s="7">
        <v>12098</v>
      </c>
      <c r="F37" s="7">
        <v>0</v>
      </c>
      <c r="G37" s="7">
        <f t="shared" si="3"/>
        <v>12098</v>
      </c>
    </row>
    <row r="38" spans="1:7" x14ac:dyDescent="0.2">
      <c r="A38" s="2" t="s">
        <v>36</v>
      </c>
      <c r="B38" s="1" t="s">
        <v>37</v>
      </c>
      <c r="C38" s="1" t="s">
        <v>100</v>
      </c>
      <c r="D38" s="7">
        <f t="shared" si="2"/>
        <v>241.96</v>
      </c>
      <c r="E38" s="7">
        <v>12098</v>
      </c>
      <c r="F38" s="7">
        <v>0</v>
      </c>
      <c r="G38" s="7">
        <f t="shared" si="3"/>
        <v>12098</v>
      </c>
    </row>
    <row r="39" spans="1:7" x14ac:dyDescent="0.2">
      <c r="A39" s="2" t="s">
        <v>38</v>
      </c>
      <c r="B39" s="1" t="s">
        <v>39</v>
      </c>
      <c r="C39" s="1" t="s">
        <v>100</v>
      </c>
      <c r="D39" s="7">
        <f t="shared" si="2"/>
        <v>241.96</v>
      </c>
      <c r="E39" s="7">
        <v>12098</v>
      </c>
      <c r="F39" s="7">
        <v>0</v>
      </c>
      <c r="G39" s="7">
        <f t="shared" si="3"/>
        <v>12098</v>
      </c>
    </row>
    <row r="40" spans="1:7" x14ac:dyDescent="0.2">
      <c r="A40" s="2" t="s">
        <v>40</v>
      </c>
      <c r="B40" s="1" t="s">
        <v>41</v>
      </c>
      <c r="C40" s="1" t="s">
        <v>101</v>
      </c>
      <c r="D40" s="7">
        <f t="shared" si="2"/>
        <v>168.53900000000002</v>
      </c>
      <c r="E40" s="7">
        <v>8426.9500000000007</v>
      </c>
      <c r="F40" s="7">
        <v>-0.05</v>
      </c>
      <c r="G40" s="7">
        <f t="shared" si="3"/>
        <v>8427</v>
      </c>
    </row>
    <row r="41" spans="1:7" x14ac:dyDescent="0.2">
      <c r="A41" s="2" t="s">
        <v>42</v>
      </c>
      <c r="B41" s="1" t="s">
        <v>43</v>
      </c>
      <c r="C41" s="1" t="s">
        <v>102</v>
      </c>
      <c r="D41" s="7">
        <f t="shared" si="2"/>
        <v>211.36</v>
      </c>
      <c r="E41" s="7">
        <v>10568</v>
      </c>
      <c r="F41" s="7">
        <v>0</v>
      </c>
      <c r="G41" s="7">
        <f t="shared" si="3"/>
        <v>10568</v>
      </c>
    </row>
    <row r="42" spans="1:7" x14ac:dyDescent="0.2">
      <c r="A42" s="2" t="s">
        <v>44</v>
      </c>
      <c r="B42" s="1" t="s">
        <v>45</v>
      </c>
      <c r="C42" s="1" t="s">
        <v>103</v>
      </c>
      <c r="D42" s="7">
        <f t="shared" si="2"/>
        <v>105.53</v>
      </c>
      <c r="E42" s="7">
        <v>5276.5</v>
      </c>
      <c r="F42" s="7">
        <v>-0.1</v>
      </c>
      <c r="G42" s="7">
        <f t="shared" si="3"/>
        <v>5276.6</v>
      </c>
    </row>
    <row r="43" spans="1:7" x14ac:dyDescent="0.2">
      <c r="A43" s="2" t="s">
        <v>46</v>
      </c>
      <c r="B43" s="1" t="s">
        <v>47</v>
      </c>
      <c r="C43" s="1" t="s">
        <v>104</v>
      </c>
      <c r="D43" s="7">
        <f t="shared" si="2"/>
        <v>105.53</v>
      </c>
      <c r="E43" s="7">
        <v>5276.5</v>
      </c>
      <c r="F43" s="7">
        <v>-0.1</v>
      </c>
      <c r="G43" s="7">
        <f t="shared" si="3"/>
        <v>5276.6</v>
      </c>
    </row>
    <row r="44" spans="1:7" x14ac:dyDescent="0.2">
      <c r="A44" s="2" t="s">
        <v>48</v>
      </c>
      <c r="B44" s="1" t="s">
        <v>49</v>
      </c>
      <c r="C44" s="1" t="s">
        <v>105</v>
      </c>
      <c r="D44" s="7">
        <f t="shared" si="2"/>
        <v>105.53</v>
      </c>
      <c r="E44" s="7">
        <v>5276.5</v>
      </c>
      <c r="F44" s="7">
        <v>-0.1</v>
      </c>
      <c r="G44" s="7">
        <f t="shared" si="3"/>
        <v>5276.6</v>
      </c>
    </row>
    <row r="45" spans="1:7" x14ac:dyDescent="0.2">
      <c r="A45" s="2" t="s">
        <v>50</v>
      </c>
      <c r="B45" s="1" t="s">
        <v>51</v>
      </c>
      <c r="C45" s="1" t="s">
        <v>106</v>
      </c>
      <c r="D45" s="7">
        <f t="shared" si="2"/>
        <v>105.53</v>
      </c>
      <c r="E45" s="7">
        <v>5276.5</v>
      </c>
      <c r="F45" s="7">
        <v>-0.1</v>
      </c>
      <c r="G45" s="7">
        <f t="shared" si="3"/>
        <v>5276.6</v>
      </c>
    </row>
    <row r="46" spans="1:7" x14ac:dyDescent="0.2">
      <c r="A46" s="2" t="s">
        <v>52</v>
      </c>
      <c r="B46" s="1" t="s">
        <v>53</v>
      </c>
      <c r="C46" s="1" t="s">
        <v>107</v>
      </c>
      <c r="D46" s="7">
        <f t="shared" si="2"/>
        <v>105.53</v>
      </c>
      <c r="E46" s="7">
        <v>5276.5</v>
      </c>
      <c r="F46" s="7">
        <v>0.1</v>
      </c>
      <c r="G46" s="7">
        <f t="shared" si="3"/>
        <v>5276.4</v>
      </c>
    </row>
    <row r="47" spans="1:7" x14ac:dyDescent="0.2">
      <c r="A47" s="2" t="s">
        <v>54</v>
      </c>
      <c r="B47" s="1" t="s">
        <v>55</v>
      </c>
      <c r="C47" s="1" t="s">
        <v>108</v>
      </c>
      <c r="D47" s="7">
        <f t="shared" si="2"/>
        <v>105.53</v>
      </c>
      <c r="E47" s="7">
        <v>5276.5</v>
      </c>
      <c r="F47" s="7">
        <v>-0.1</v>
      </c>
      <c r="G47" s="7">
        <f t="shared" si="3"/>
        <v>5276.6</v>
      </c>
    </row>
    <row r="48" spans="1:7" x14ac:dyDescent="0.2">
      <c r="A48" s="2" t="s">
        <v>56</v>
      </c>
      <c r="B48" s="1" t="s">
        <v>57</v>
      </c>
      <c r="C48" s="1" t="s">
        <v>109</v>
      </c>
      <c r="D48" s="7">
        <f t="shared" si="2"/>
        <v>105.53</v>
      </c>
      <c r="E48" s="7">
        <v>5276.5</v>
      </c>
      <c r="F48" s="7">
        <v>-0.1</v>
      </c>
      <c r="G48" s="7">
        <f t="shared" si="3"/>
        <v>5276.6</v>
      </c>
    </row>
    <row r="49" spans="1:7" x14ac:dyDescent="0.2">
      <c r="A49" s="2" t="s">
        <v>58</v>
      </c>
      <c r="B49" s="1" t="s">
        <v>59</v>
      </c>
      <c r="C49" s="1" t="s">
        <v>110</v>
      </c>
      <c r="D49" s="7">
        <f t="shared" si="2"/>
        <v>211.36</v>
      </c>
      <c r="E49" s="7">
        <v>10568</v>
      </c>
      <c r="F49" s="7">
        <v>0</v>
      </c>
      <c r="G49" s="7">
        <f t="shared" si="3"/>
        <v>10568</v>
      </c>
    </row>
    <row r="50" spans="1:7" x14ac:dyDescent="0.2">
      <c r="A50" s="2" t="s">
        <v>60</v>
      </c>
      <c r="B50" s="1" t="s">
        <v>61</v>
      </c>
      <c r="C50" s="1" t="s">
        <v>111</v>
      </c>
      <c r="D50" s="7">
        <f t="shared" si="2"/>
        <v>147.96</v>
      </c>
      <c r="E50" s="7">
        <v>7398</v>
      </c>
      <c r="F50" s="7">
        <v>0</v>
      </c>
      <c r="G50" s="7">
        <f t="shared" si="3"/>
        <v>7398</v>
      </c>
    </row>
    <row r="51" spans="1:7" x14ac:dyDescent="0.2">
      <c r="A51" s="2" t="s">
        <v>62</v>
      </c>
      <c r="B51" s="1" t="s">
        <v>63</v>
      </c>
      <c r="C51" s="1" t="s">
        <v>112</v>
      </c>
      <c r="D51" s="7">
        <f t="shared" si="2"/>
        <v>241.96</v>
      </c>
      <c r="E51" s="7">
        <v>12098</v>
      </c>
      <c r="F51" s="7">
        <v>0</v>
      </c>
      <c r="G51" s="7">
        <f t="shared" si="3"/>
        <v>12098</v>
      </c>
    </row>
    <row r="52" spans="1:7" x14ac:dyDescent="0.2">
      <c r="A52" s="2" t="s">
        <v>64</v>
      </c>
      <c r="B52" s="1" t="s">
        <v>65</v>
      </c>
      <c r="C52" s="1" t="s">
        <v>113</v>
      </c>
      <c r="D52" s="7">
        <f t="shared" si="2"/>
        <v>105.53</v>
      </c>
      <c r="E52" s="7">
        <v>5276.5</v>
      </c>
      <c r="F52" s="7">
        <v>-0.1</v>
      </c>
      <c r="G52" s="7">
        <f t="shared" si="3"/>
        <v>5276.6</v>
      </c>
    </row>
    <row r="53" spans="1:7" x14ac:dyDescent="0.2">
      <c r="A53" s="2" t="s">
        <v>66</v>
      </c>
      <c r="B53" s="1" t="s">
        <v>67</v>
      </c>
      <c r="C53" s="1" t="s">
        <v>100</v>
      </c>
      <c r="D53" s="7">
        <f t="shared" si="2"/>
        <v>241.96</v>
      </c>
      <c r="E53" s="7">
        <v>12098</v>
      </c>
      <c r="F53" s="7">
        <v>0</v>
      </c>
      <c r="G53" s="7">
        <f t="shared" si="3"/>
        <v>12098</v>
      </c>
    </row>
    <row r="54" spans="1:7" x14ac:dyDescent="0.2">
      <c r="A54" s="2" t="s">
        <v>68</v>
      </c>
      <c r="B54" s="1" t="s">
        <v>69</v>
      </c>
      <c r="C54" s="1" t="s">
        <v>100</v>
      </c>
      <c r="D54" s="7">
        <f t="shared" si="2"/>
        <v>241.96</v>
      </c>
      <c r="E54" s="7">
        <v>12098</v>
      </c>
      <c r="F54" s="7">
        <v>0</v>
      </c>
      <c r="G54" s="7">
        <f t="shared" si="3"/>
        <v>12098</v>
      </c>
    </row>
    <row r="55" spans="1:7" x14ac:dyDescent="0.2">
      <c r="A55" s="2" t="s">
        <v>70</v>
      </c>
      <c r="B55" s="1" t="s">
        <v>71</v>
      </c>
      <c r="C55" s="1" t="s">
        <v>114</v>
      </c>
      <c r="D55" s="7">
        <f t="shared" si="2"/>
        <v>96.5672</v>
      </c>
      <c r="E55" s="7">
        <v>4828.3599999999997</v>
      </c>
      <c r="F55" s="7">
        <v>0.16</v>
      </c>
      <c r="G55" s="7">
        <f t="shared" si="3"/>
        <v>4828.2</v>
      </c>
    </row>
    <row r="56" spans="1:7" x14ac:dyDescent="0.2">
      <c r="A56" s="2" t="s">
        <v>72</v>
      </c>
      <c r="B56" s="1" t="s">
        <v>73</v>
      </c>
      <c r="C56" s="1" t="s">
        <v>115</v>
      </c>
      <c r="D56" s="7">
        <f t="shared" si="2"/>
        <v>96.5672</v>
      </c>
      <c r="E56" s="7">
        <v>4828.3599999999997</v>
      </c>
      <c r="F56" s="7">
        <v>0.16</v>
      </c>
      <c r="G56" s="7">
        <f t="shared" si="3"/>
        <v>4828.2</v>
      </c>
    </row>
    <row r="57" spans="1:7" x14ac:dyDescent="0.2">
      <c r="A57" s="2" t="s">
        <v>74</v>
      </c>
      <c r="B57" s="1" t="s">
        <v>75</v>
      </c>
      <c r="C57" s="1" t="s">
        <v>116</v>
      </c>
      <c r="D57" s="7">
        <f t="shared" si="2"/>
        <v>84.134799999999998</v>
      </c>
      <c r="E57" s="7">
        <v>4206.74</v>
      </c>
      <c r="F57" s="7">
        <v>0.14000000000000001</v>
      </c>
      <c r="G57" s="7">
        <f t="shared" si="3"/>
        <v>4206.5999999999995</v>
      </c>
    </row>
    <row r="58" spans="1:7" s="5" customFormat="1" x14ac:dyDescent="0.2">
      <c r="A58" s="9" t="s">
        <v>5</v>
      </c>
      <c r="D58" s="5" t="s">
        <v>6</v>
      </c>
      <c r="E58" s="5" t="s">
        <v>6</v>
      </c>
      <c r="F58" s="5" t="s">
        <v>6</v>
      </c>
      <c r="G58" s="5" t="s">
        <v>6</v>
      </c>
    </row>
    <row r="59" spans="1:7" x14ac:dyDescent="0.2">
      <c r="C59" s="11"/>
      <c r="D59" s="11">
        <f>SUM(D30:D57)</f>
        <v>5420.3182000000024</v>
      </c>
      <c r="E59" s="11">
        <v>271015.90999999997</v>
      </c>
      <c r="F59" s="11">
        <v>-0.28999999999999998</v>
      </c>
      <c r="G59" s="11">
        <f>E59-F59</f>
        <v>271016.19999999995</v>
      </c>
    </row>
    <row r="61" spans="1:7" s="5" customFormat="1" x14ac:dyDescent="0.2">
      <c r="A61" s="8"/>
      <c r="D61" s="5" t="s">
        <v>76</v>
      </c>
      <c r="E61" s="5" t="s">
        <v>76</v>
      </c>
      <c r="F61" s="5" t="s">
        <v>76</v>
      </c>
      <c r="G61" s="5" t="s">
        <v>76</v>
      </c>
    </row>
    <row r="62" spans="1:7" x14ac:dyDescent="0.2">
      <c r="A62" s="9" t="s">
        <v>77</v>
      </c>
      <c r="B62" s="1" t="s">
        <v>78</v>
      </c>
      <c r="C62" s="11"/>
      <c r="D62" s="11">
        <f>D14+D21+D27+D59</f>
        <v>8115.8586000000023</v>
      </c>
      <c r="E62" s="11">
        <v>405792.93</v>
      </c>
      <c r="F62" s="11">
        <v>-0.27</v>
      </c>
      <c r="G62" s="11">
        <f>E62-F62</f>
        <v>405793.2</v>
      </c>
    </row>
    <row r="63" spans="1:7" x14ac:dyDescent="0.2">
      <c r="D63" s="7"/>
    </row>
    <row r="64" spans="1:7" x14ac:dyDescent="0.2">
      <c r="C64" s="1" t="s">
        <v>78</v>
      </c>
      <c r="D64" s="1" t="s">
        <v>78</v>
      </c>
      <c r="E64" s="1" t="s">
        <v>78</v>
      </c>
      <c r="F64" s="1" t="s">
        <v>78</v>
      </c>
      <c r="G64" s="1" t="s">
        <v>78</v>
      </c>
    </row>
    <row r="65" spans="1:7" x14ac:dyDescent="0.2">
      <c r="A65" s="2" t="s">
        <v>78</v>
      </c>
      <c r="B65" s="1" t="s">
        <v>78</v>
      </c>
      <c r="C65" s="10"/>
      <c r="D65" s="10"/>
      <c r="E65" s="10"/>
      <c r="F65" s="10"/>
      <c r="G65" s="10"/>
    </row>
  </sheetData>
  <mergeCells count="4">
    <mergeCell ref="B1:E1"/>
    <mergeCell ref="A2:G2"/>
    <mergeCell ref="A3:G3"/>
    <mergeCell ref="A4:G4"/>
  </mergeCells>
  <pageMargins left="0.7" right="0.7" top="0.75" bottom="0.75" header="0.3" footer="0.3"/>
  <pageSetup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Admin</cp:lastModifiedBy>
  <cp:lastPrinted>2020-01-27T15:16:17Z</cp:lastPrinted>
  <dcterms:created xsi:type="dcterms:W3CDTF">2020-01-25T18:42:48Z</dcterms:created>
  <dcterms:modified xsi:type="dcterms:W3CDTF">2020-01-27T15:16:56Z</dcterms:modified>
</cp:coreProperties>
</file>