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O11" i="1" s="1"/>
  <c r="H7" i="1"/>
  <c r="O7" i="1" s="1"/>
  <c r="G32" i="1"/>
  <c r="N32" i="1"/>
  <c r="M32" i="1"/>
  <c r="L32" i="1"/>
  <c r="K32" i="1"/>
  <c r="J32" i="1"/>
  <c r="I32" i="1"/>
  <c r="F32" i="1"/>
  <c r="H31" i="1"/>
  <c r="O31" i="1" s="1"/>
  <c r="H30" i="1"/>
  <c r="O30" i="1" s="1"/>
  <c r="H29" i="1"/>
  <c r="O29" i="1" s="1"/>
  <c r="H28" i="1"/>
  <c r="O28" i="1" s="1"/>
  <c r="H27" i="1"/>
  <c r="O27" i="1" s="1"/>
  <c r="H26" i="1"/>
  <c r="O26" i="1" s="1"/>
  <c r="H25" i="1"/>
  <c r="O25" i="1" s="1"/>
  <c r="H24" i="1"/>
  <c r="O24" i="1" s="1"/>
  <c r="H23" i="1"/>
  <c r="O23" i="1" s="1"/>
  <c r="H22" i="1"/>
  <c r="O22" i="1" s="1"/>
  <c r="H21" i="1"/>
  <c r="O21" i="1" s="1"/>
  <c r="H20" i="1"/>
  <c r="O20" i="1" s="1"/>
  <c r="H19" i="1"/>
  <c r="O19" i="1" s="1"/>
  <c r="H18" i="1"/>
  <c r="O18" i="1" s="1"/>
  <c r="H17" i="1"/>
  <c r="O17" i="1" s="1"/>
  <c r="H16" i="1"/>
  <c r="O16" i="1" s="1"/>
  <c r="H15" i="1"/>
  <c r="O15" i="1" s="1"/>
  <c r="H14" i="1"/>
  <c r="O14" i="1" s="1"/>
  <c r="H13" i="1"/>
  <c r="O13" i="1" s="1"/>
  <c r="H12" i="1"/>
  <c r="O12" i="1" s="1"/>
  <c r="H8" i="1"/>
  <c r="O8" i="1" s="1"/>
  <c r="H10" i="1"/>
  <c r="O10" i="1" s="1"/>
  <c r="H9" i="1"/>
  <c r="O9" i="1" s="1"/>
  <c r="H6" i="1"/>
  <c r="O6" i="1" s="1"/>
  <c r="H5" i="1"/>
  <c r="O5" i="1" s="1"/>
  <c r="H4" i="1"/>
  <c r="O4" i="1" s="1"/>
  <c r="H3" i="1"/>
  <c r="O3" i="1" s="1"/>
  <c r="O32" i="1" l="1"/>
  <c r="H32" i="1"/>
</calcChain>
</file>

<file path=xl/sharedStrings.xml><?xml version="1.0" encoding="utf-8"?>
<sst xmlns="http://schemas.openxmlformats.org/spreadsheetml/2006/main" count="74" uniqueCount="49">
  <si>
    <t>NOMBRE DE LA PLAZA</t>
  </si>
  <si>
    <t>ADSCRIPCIÓN DE LA PLAZA</t>
  </si>
  <si>
    <t>PARTIDA GENERICA</t>
  </si>
  <si>
    <t xml:space="preserve">FF </t>
  </si>
  <si>
    <t>No. PLAZAS</t>
  </si>
  <si>
    <t>111-113
DIETAS Y SUELDO BASE</t>
  </si>
  <si>
    <t>SUMA TOTAL DE REMUNERACIONES</t>
  </si>
  <si>
    <t>MENSUAL</t>
  </si>
  <si>
    <t>ANUAL</t>
  </si>
  <si>
    <t>PRIMAS POR AÑOS DE SERVICIOS EFECTIVOS PRESTADOS</t>
  </si>
  <si>
    <t>PRIMA VACACIONAL Y DOMINICAL</t>
  </si>
  <si>
    <t>GRATIFICACIÓN DE FIN DE AÑO (AGUINALDO)</t>
  </si>
  <si>
    <t>HORAS EXTRAORDINARIAS</t>
  </si>
  <si>
    <t>COMPENSACIONES</t>
  </si>
  <si>
    <t>OTRAS PRESTACIONES</t>
  </si>
  <si>
    <t>DIRECTOR GENERAL</t>
  </si>
  <si>
    <t>DIRECCION</t>
  </si>
  <si>
    <t>CULTURA DEL AGUA Y TRANSPARENCIA</t>
  </si>
  <si>
    <t>SECRETARIA</t>
  </si>
  <si>
    <t>ENCARGADA DEL AREA ADMINISTRATIVA,FINANZAS Y CONTABILIDAD</t>
  </si>
  <si>
    <t>AREA ADMINISTRATIVA,FINANZAS Y CONTABILIDAD</t>
  </si>
  <si>
    <t>AUXILIAR ADMINISTRATIVO Y FACTURACION</t>
  </si>
  <si>
    <t>JEFE DEL AREA COMERCIAL</t>
  </si>
  <si>
    <t>AREA COMERCIAL</t>
  </si>
  <si>
    <t>CONTROL DE USUARIOS Y COBRANZA</t>
  </si>
  <si>
    <t>CAJERO</t>
  </si>
  <si>
    <t>ENCARGADO DE AREA TECNICA</t>
  </si>
  <si>
    <t>AREA TECNICA</t>
  </si>
  <si>
    <t>OPERADOR DE VACTOR</t>
  </si>
  <si>
    <t>OPERADOR DE POZOS CABECERA MUNICIPAL</t>
  </si>
  <si>
    <t>JEFE DE CUADRILLA</t>
  </si>
  <si>
    <t>FONTANERO</t>
  </si>
  <si>
    <t>AUXILIAR DE OPERADOR DE VACTOR</t>
  </si>
  <si>
    <t>ENCARGADO DE BOMBA CASALLANTA</t>
  </si>
  <si>
    <t>ENCARGADO DE BOMBA SAN NICOLAS</t>
  </si>
  <si>
    <t xml:space="preserve">ENCARGADO DE BOMBA SAUZ TOSTADO </t>
  </si>
  <si>
    <t>ENCARGADO DE BOMBA MESA DE FLORES</t>
  </si>
  <si>
    <t>ENCARGADO DE BOMBA SANTIAGO</t>
  </si>
  <si>
    <t>ENCARGADO DE BOMBA ZAPOTE DE ABAJO</t>
  </si>
  <si>
    <t>ENCARGADO DE BOMBA TULIMIC DE GUADALUPE</t>
  </si>
  <si>
    <t>ENCARGADO DE BOMBA TULIMIC DE RAMOS</t>
  </si>
  <si>
    <t>ENCARGADO DE BOMBA EL CARRIZAL</t>
  </si>
  <si>
    <t>ENCARGADO DE BOMBA EL REFUGIO</t>
  </si>
  <si>
    <t>ENCARGADO DE BOMBA EL EPAZOTE</t>
  </si>
  <si>
    <t>ENCARGADO DE BOMBA BOQUILLA</t>
  </si>
  <si>
    <t>ENCARGADO DE BOMBA HUIZAR</t>
  </si>
  <si>
    <t xml:space="preserve">ENCARGADO DE BOMBA SAUCILLO </t>
  </si>
  <si>
    <t>TOTALES</t>
  </si>
  <si>
    <t>INSPECTOR, LECTURISTA Y NOTIFICADOR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</si>
</sst>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164" formatCode="00\-00"/>
    <numFmt numFmtId="165" formatCode="0_ ;\-0\ "/>
    <numFmt numFmtId="166" formatCode="#,##0_ ;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0" fillId="4" borderId="0" xfId="0" applyFont="1" applyFill="1"/>
    <xf numFmtId="0" fontId="0" fillId="2" borderId="1" xfId="0" applyFont="1" applyFill="1" applyBorder="1" applyAlignment="1" applyProtection="1">
      <alignment vertical="center"/>
      <protection locked="0"/>
    </xf>
    <xf numFmtId="41" fontId="0" fillId="2" borderId="1" xfId="0" applyNumberFormat="1" applyFont="1" applyFill="1" applyBorder="1" applyAlignment="1" applyProtection="1">
      <alignment vertical="center"/>
      <protection locked="0"/>
    </xf>
    <xf numFmtId="165" fontId="0" fillId="2" borderId="1" xfId="0" applyNumberFormat="1" applyFont="1" applyFill="1" applyBorder="1" applyAlignment="1" applyProtection="1">
      <alignment horizontal="center" vertical="center"/>
    </xf>
    <xf numFmtId="165" fontId="0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44" fontId="0" fillId="2" borderId="1" xfId="1" applyNumberFormat="1" applyFont="1" applyFill="1" applyBorder="1" applyAlignment="1" applyProtection="1">
      <alignment horizontal="right" vertical="center"/>
      <protection locked="0"/>
    </xf>
    <xf numFmtId="44" fontId="0" fillId="2" borderId="1" xfId="1" applyNumberFormat="1" applyFont="1" applyFill="1" applyBorder="1" applyAlignment="1">
      <alignment vertical="center"/>
    </xf>
    <xf numFmtId="44" fontId="2" fillId="0" borderId="1" xfId="1" applyNumberFormat="1" applyFont="1" applyBorder="1" applyAlignment="1">
      <alignment vertical="center"/>
    </xf>
    <xf numFmtId="44" fontId="2" fillId="2" borderId="1" xfId="1" applyNumberFormat="1" applyFont="1" applyFill="1" applyBorder="1" applyAlignment="1">
      <alignment vertical="center"/>
    </xf>
    <xf numFmtId="44" fontId="0" fillId="2" borderId="1" xfId="1" applyNumberFormat="1" applyFont="1" applyFill="1" applyBorder="1" applyAlignment="1" applyProtection="1">
      <alignment vertical="center"/>
      <protection locked="0"/>
    </xf>
    <xf numFmtId="44" fontId="1" fillId="0" borderId="1" xfId="1" applyNumberFormat="1" applyFont="1" applyBorder="1" applyAlignment="1">
      <alignment vertical="center"/>
    </xf>
  </cellXfs>
  <cellStyles count="2">
    <cellStyle name="Moneda" xfId="1" builtinId="4"/>
    <cellStyle name="Normal" xfId="0" builtinId="0"/>
  </cellStyles>
  <dxfs count="27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0563A3"/>
      <color rgb="FFFF3300"/>
      <color rgb="FF8ED6DE"/>
      <color rgb="FF45E9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6"/>
  <sheetViews>
    <sheetView tabSelected="1" workbookViewId="0">
      <selection activeCell="I1" sqref="A1:XFD2"/>
    </sheetView>
  </sheetViews>
  <sheetFormatPr baseColWidth="10" defaultColWidth="0" defaultRowHeight="0" zeroHeight="1" x14ac:dyDescent="0.25"/>
  <cols>
    <col min="1" max="1" width="5" style="1" bestFit="1" customWidth="1"/>
    <col min="2" max="2" width="35" style="1" customWidth="1"/>
    <col min="3" max="3" width="31.42578125" customWidth="1"/>
    <col min="4" max="4" width="8.7109375" style="2" customWidth="1"/>
    <col min="5" max="5" width="4.42578125" style="2" bestFit="1" customWidth="1"/>
    <col min="6" max="6" width="6.85546875" style="2" bestFit="1" customWidth="1"/>
    <col min="7" max="7" width="12.140625" customWidth="1"/>
    <col min="8" max="8" width="12.42578125" customWidth="1"/>
    <col min="9" max="9" width="15.7109375" customWidth="1"/>
    <col min="10" max="10" width="14.28515625" customWidth="1"/>
    <col min="11" max="11" width="15.7109375" customWidth="1"/>
    <col min="12" max="12" width="16" customWidth="1"/>
    <col min="13" max="13" width="15.7109375" customWidth="1"/>
    <col min="14" max="14" width="12.28515625" customWidth="1"/>
    <col min="15" max="15" width="15.7109375" customWidth="1"/>
    <col min="16" max="16" width="2.5703125" customWidth="1"/>
    <col min="17" max="16384" width="11.42578125" hidden="1"/>
  </cols>
  <sheetData>
    <row r="1" spans="1:15" s="4" customFormat="1" ht="27.75" customHeight="1" x14ac:dyDescent="0.25">
      <c r="A1" s="9" t="s">
        <v>0</v>
      </c>
      <c r="B1" s="9"/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/>
      <c r="I1" s="11">
        <v>131</v>
      </c>
      <c r="J1" s="11">
        <v>132</v>
      </c>
      <c r="K1" s="11">
        <v>132</v>
      </c>
      <c r="L1" s="11">
        <v>133</v>
      </c>
      <c r="M1" s="11">
        <v>134</v>
      </c>
      <c r="N1" s="11">
        <v>1500</v>
      </c>
      <c r="O1" s="10" t="s">
        <v>6</v>
      </c>
    </row>
    <row r="2" spans="1:15" s="4" customFormat="1" ht="51" x14ac:dyDescent="0.25">
      <c r="A2" s="9"/>
      <c r="B2" s="9"/>
      <c r="C2" s="10"/>
      <c r="D2" s="10"/>
      <c r="E2" s="10"/>
      <c r="F2" s="10"/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0"/>
    </row>
    <row r="3" spans="1:15" s="3" customFormat="1" ht="15" customHeight="1" x14ac:dyDescent="0.25">
      <c r="A3" s="5" t="s">
        <v>15</v>
      </c>
      <c r="B3" s="5"/>
      <c r="C3" s="6" t="s">
        <v>16</v>
      </c>
      <c r="D3" s="7">
        <v>113</v>
      </c>
      <c r="E3" s="8">
        <v>11</v>
      </c>
      <c r="F3" s="8">
        <v>1</v>
      </c>
      <c r="G3" s="15">
        <v>24239</v>
      </c>
      <c r="H3" s="16">
        <f t="shared" ref="H3:H31" si="0">IF(E3="","SE REQUIERE ASIGNAR LA FUENTE DE FINANCIAMIENTO",IF(F3="","ES NECESARIO ESTABLECER EL NÚMERO DE PLAZAS",IF(G3="","SE NECESITA ESTABLECER UN MONTO MENSUAL",F3*G3*12)))</f>
        <v>290868</v>
      </c>
      <c r="I3" s="17"/>
      <c r="J3" s="15">
        <v>2020</v>
      </c>
      <c r="K3" s="15">
        <v>39845</v>
      </c>
      <c r="L3" s="17"/>
      <c r="M3" s="17"/>
      <c r="N3" s="17"/>
      <c r="O3" s="18">
        <f t="shared" ref="O3:O31" si="1">SUM(H3:N3)</f>
        <v>332733</v>
      </c>
    </row>
    <row r="4" spans="1:15" s="3" customFormat="1" ht="15" x14ac:dyDescent="0.25">
      <c r="A4" s="5" t="s">
        <v>17</v>
      </c>
      <c r="B4" s="5"/>
      <c r="C4" s="6" t="s">
        <v>16</v>
      </c>
      <c r="D4" s="7">
        <v>113</v>
      </c>
      <c r="E4" s="8">
        <v>11</v>
      </c>
      <c r="F4" s="8">
        <v>1</v>
      </c>
      <c r="G4" s="15">
        <v>8911</v>
      </c>
      <c r="H4" s="16">
        <f t="shared" si="0"/>
        <v>106932</v>
      </c>
      <c r="I4" s="17"/>
      <c r="J4" s="15">
        <v>743</v>
      </c>
      <c r="K4" s="15">
        <v>14649</v>
      </c>
      <c r="L4" s="17"/>
      <c r="M4" s="17"/>
      <c r="N4" s="17"/>
      <c r="O4" s="18">
        <f t="shared" si="1"/>
        <v>122324</v>
      </c>
    </row>
    <row r="5" spans="1:15" s="3" customFormat="1" ht="15" x14ac:dyDescent="0.25">
      <c r="A5" s="5" t="s">
        <v>18</v>
      </c>
      <c r="B5" s="5"/>
      <c r="C5" s="6" t="s">
        <v>16</v>
      </c>
      <c r="D5" s="7">
        <v>113</v>
      </c>
      <c r="E5" s="8">
        <v>11</v>
      </c>
      <c r="F5" s="8">
        <v>1</v>
      </c>
      <c r="G5" s="15">
        <v>8911</v>
      </c>
      <c r="H5" s="16">
        <f t="shared" si="0"/>
        <v>106932</v>
      </c>
      <c r="I5" s="17"/>
      <c r="J5" s="15">
        <v>743</v>
      </c>
      <c r="K5" s="15">
        <v>14649</v>
      </c>
      <c r="L5" s="17"/>
      <c r="M5" s="17"/>
      <c r="N5" s="17"/>
      <c r="O5" s="18">
        <f t="shared" si="1"/>
        <v>122324</v>
      </c>
    </row>
    <row r="6" spans="1:15" s="3" customFormat="1" ht="15" x14ac:dyDescent="0.25">
      <c r="A6" s="5" t="s">
        <v>19</v>
      </c>
      <c r="B6" s="5"/>
      <c r="C6" s="6" t="s">
        <v>20</v>
      </c>
      <c r="D6" s="7">
        <v>113</v>
      </c>
      <c r="E6" s="8">
        <v>11</v>
      </c>
      <c r="F6" s="8">
        <v>1</v>
      </c>
      <c r="G6" s="15">
        <v>16524</v>
      </c>
      <c r="H6" s="16">
        <f t="shared" si="0"/>
        <v>198288</v>
      </c>
      <c r="I6" s="17"/>
      <c r="J6" s="15">
        <v>995</v>
      </c>
      <c r="K6" s="15">
        <v>19623</v>
      </c>
      <c r="L6" s="17"/>
      <c r="M6" s="17"/>
      <c r="N6" s="17"/>
      <c r="O6" s="18">
        <f t="shared" si="1"/>
        <v>218906</v>
      </c>
    </row>
    <row r="7" spans="1:15" s="3" customFormat="1" ht="15" x14ac:dyDescent="0.25">
      <c r="A7" s="5" t="s">
        <v>21</v>
      </c>
      <c r="B7" s="5"/>
      <c r="C7" s="6" t="s">
        <v>20</v>
      </c>
      <c r="D7" s="7">
        <v>113</v>
      </c>
      <c r="E7" s="8">
        <v>11</v>
      </c>
      <c r="F7" s="8">
        <v>1</v>
      </c>
      <c r="G7" s="15">
        <v>8911</v>
      </c>
      <c r="H7" s="16">
        <f t="shared" ref="H7" si="2">IF(E7="","SE REQUIERE ASIGNAR LA FUENTE DE FINANCIAMIENTO",IF(F7="","ES NECESARIO ESTABLECER EL NÚMERO DE PLAZAS",IF(G7="","SE NECESITA ESTABLECER UN MONTO MENSUAL",F7*G7*12)))</f>
        <v>106932</v>
      </c>
      <c r="I7" s="17"/>
      <c r="J7" s="15">
        <v>743</v>
      </c>
      <c r="K7" s="15">
        <v>14649</v>
      </c>
      <c r="L7" s="17"/>
      <c r="M7" s="17"/>
      <c r="N7" s="17"/>
      <c r="O7" s="18">
        <f t="shared" ref="O7" si="3">SUM(H7:N7)</f>
        <v>122324</v>
      </c>
    </row>
    <row r="8" spans="1:15" s="3" customFormat="1" ht="15" x14ac:dyDescent="0.25">
      <c r="A8" s="5" t="s">
        <v>25</v>
      </c>
      <c r="B8" s="5"/>
      <c r="C8" s="6" t="s">
        <v>20</v>
      </c>
      <c r="D8" s="7">
        <v>113</v>
      </c>
      <c r="E8" s="8">
        <v>11</v>
      </c>
      <c r="F8" s="8">
        <v>1</v>
      </c>
      <c r="G8" s="15">
        <v>8911</v>
      </c>
      <c r="H8" s="16">
        <f>IF(E8="","SE REQUIERE ASIGNAR LA FUENTE DE FINANCIAMIENTO",IF(F8="","ES NECESARIO ESTABLECER EL NÚMERO DE PLAZAS",IF(G8="","SE NECESITA ESTABLECER UN MONTO MENSUAL",F8*G8*12)))</f>
        <v>106932</v>
      </c>
      <c r="I8" s="17"/>
      <c r="J8" s="15">
        <v>743</v>
      </c>
      <c r="K8" s="15">
        <v>14649</v>
      </c>
      <c r="L8" s="17"/>
      <c r="M8" s="17"/>
      <c r="N8" s="17"/>
      <c r="O8" s="18">
        <f>SUM(H8:N8)</f>
        <v>122324</v>
      </c>
    </row>
    <row r="9" spans="1:15" s="3" customFormat="1" ht="15" x14ac:dyDescent="0.25">
      <c r="A9" s="5" t="s">
        <v>22</v>
      </c>
      <c r="B9" s="5"/>
      <c r="C9" s="6" t="s">
        <v>23</v>
      </c>
      <c r="D9" s="7">
        <v>113</v>
      </c>
      <c r="E9" s="8">
        <v>11</v>
      </c>
      <c r="F9" s="8">
        <v>1</v>
      </c>
      <c r="G9" s="15">
        <v>16524</v>
      </c>
      <c r="H9" s="16">
        <f t="shared" si="0"/>
        <v>198288</v>
      </c>
      <c r="I9" s="17"/>
      <c r="J9" s="15">
        <v>1377</v>
      </c>
      <c r="K9" s="15">
        <v>27162</v>
      </c>
      <c r="L9" s="17"/>
      <c r="M9" s="17"/>
      <c r="N9" s="17"/>
      <c r="O9" s="18">
        <f t="shared" si="1"/>
        <v>226827</v>
      </c>
    </row>
    <row r="10" spans="1:15" s="3" customFormat="1" ht="15" x14ac:dyDescent="0.25">
      <c r="A10" s="5" t="s">
        <v>24</v>
      </c>
      <c r="B10" s="5"/>
      <c r="C10" s="6" t="s">
        <v>23</v>
      </c>
      <c r="D10" s="7">
        <v>113</v>
      </c>
      <c r="E10" s="8">
        <v>11</v>
      </c>
      <c r="F10" s="8">
        <v>1</v>
      </c>
      <c r="G10" s="15">
        <v>8911</v>
      </c>
      <c r="H10" s="16">
        <f t="shared" si="0"/>
        <v>106932</v>
      </c>
      <c r="I10" s="17"/>
      <c r="J10" s="15">
        <v>743</v>
      </c>
      <c r="K10" s="15">
        <v>14649</v>
      </c>
      <c r="L10" s="17"/>
      <c r="M10" s="17"/>
      <c r="N10" s="17"/>
      <c r="O10" s="18">
        <f t="shared" si="1"/>
        <v>122324</v>
      </c>
    </row>
    <row r="11" spans="1:15" s="3" customFormat="1" ht="15" x14ac:dyDescent="0.25">
      <c r="A11" s="5" t="s">
        <v>48</v>
      </c>
      <c r="B11" s="5"/>
      <c r="C11" s="6" t="s">
        <v>23</v>
      </c>
      <c r="D11" s="7">
        <v>113</v>
      </c>
      <c r="E11" s="8">
        <v>11</v>
      </c>
      <c r="F11" s="8">
        <v>1</v>
      </c>
      <c r="G11" s="15">
        <v>8911</v>
      </c>
      <c r="H11" s="16">
        <f>IF(E11="","SE REQUIERE ASIGNAR LA FUENTE DE FINANCIAMIENTO",IF(F11="","ES NECESARIO ESTABLECER EL NÚMERO DE PLAZAS",IF(G11="","SE NECESITA ESTABLECER UN MONTO MENSUAL",F11*G11*12)))</f>
        <v>106932</v>
      </c>
      <c r="I11" s="17"/>
      <c r="J11" s="15">
        <v>743</v>
      </c>
      <c r="K11" s="15">
        <v>14649</v>
      </c>
      <c r="L11" s="17"/>
      <c r="M11" s="17"/>
      <c r="N11" s="17"/>
      <c r="O11" s="18">
        <f>SUM(H11:N11)</f>
        <v>122324</v>
      </c>
    </row>
    <row r="12" spans="1:15" s="3" customFormat="1" ht="15" x14ac:dyDescent="0.25">
      <c r="A12" s="5" t="s">
        <v>26</v>
      </c>
      <c r="B12" s="5"/>
      <c r="C12" s="6" t="s">
        <v>27</v>
      </c>
      <c r="D12" s="7">
        <v>113</v>
      </c>
      <c r="E12" s="8">
        <v>11</v>
      </c>
      <c r="F12" s="8">
        <v>1</v>
      </c>
      <c r="G12" s="15">
        <v>16524</v>
      </c>
      <c r="H12" s="16">
        <f t="shared" si="0"/>
        <v>198288</v>
      </c>
      <c r="I12" s="17"/>
      <c r="J12" s="15">
        <v>995</v>
      </c>
      <c r="K12" s="15">
        <v>19623</v>
      </c>
      <c r="L12" s="17"/>
      <c r="M12" s="17"/>
      <c r="N12" s="17"/>
      <c r="O12" s="18">
        <f t="shared" si="1"/>
        <v>218906</v>
      </c>
    </row>
    <row r="13" spans="1:15" s="3" customFormat="1" ht="15" x14ac:dyDescent="0.25">
      <c r="A13" s="5" t="s">
        <v>28</v>
      </c>
      <c r="B13" s="5"/>
      <c r="C13" s="6" t="s">
        <v>27</v>
      </c>
      <c r="D13" s="7">
        <v>113</v>
      </c>
      <c r="E13" s="8">
        <v>11</v>
      </c>
      <c r="F13" s="8">
        <v>1</v>
      </c>
      <c r="G13" s="19">
        <v>10531</v>
      </c>
      <c r="H13" s="16">
        <f t="shared" si="0"/>
        <v>126372</v>
      </c>
      <c r="I13" s="17"/>
      <c r="J13" s="19">
        <v>878</v>
      </c>
      <c r="K13" s="19">
        <v>17312</v>
      </c>
      <c r="L13" s="20">
        <v>14400</v>
      </c>
      <c r="M13" s="17"/>
      <c r="N13" s="17"/>
      <c r="O13" s="18">
        <f t="shared" si="1"/>
        <v>158962</v>
      </c>
    </row>
    <row r="14" spans="1:15" s="3" customFormat="1" ht="15" x14ac:dyDescent="0.25">
      <c r="A14" s="5" t="s">
        <v>29</v>
      </c>
      <c r="B14" s="5"/>
      <c r="C14" s="6" t="s">
        <v>27</v>
      </c>
      <c r="D14" s="7">
        <v>113</v>
      </c>
      <c r="E14" s="8">
        <v>11</v>
      </c>
      <c r="F14" s="8">
        <v>1</v>
      </c>
      <c r="G14" s="15">
        <v>11937</v>
      </c>
      <c r="H14" s="16">
        <f t="shared" si="0"/>
        <v>143244</v>
      </c>
      <c r="I14" s="17"/>
      <c r="J14" s="15">
        <v>995</v>
      </c>
      <c r="K14" s="15">
        <v>19623</v>
      </c>
      <c r="L14" s="20"/>
      <c r="M14" s="17"/>
      <c r="N14" s="17"/>
      <c r="O14" s="18">
        <f t="shared" si="1"/>
        <v>163862</v>
      </c>
    </row>
    <row r="15" spans="1:15" s="3" customFormat="1" ht="15" x14ac:dyDescent="0.25">
      <c r="A15" s="5" t="s">
        <v>30</v>
      </c>
      <c r="B15" s="5"/>
      <c r="C15" s="6" t="s">
        <v>27</v>
      </c>
      <c r="D15" s="7">
        <v>113</v>
      </c>
      <c r="E15" s="8">
        <v>11</v>
      </c>
      <c r="F15" s="8">
        <v>2</v>
      </c>
      <c r="G15" s="15">
        <v>10531</v>
      </c>
      <c r="H15" s="16">
        <f t="shared" si="0"/>
        <v>252744</v>
      </c>
      <c r="I15" s="17"/>
      <c r="J15" s="15">
        <v>1755</v>
      </c>
      <c r="K15" s="15">
        <v>34624</v>
      </c>
      <c r="L15" s="20">
        <v>28800</v>
      </c>
      <c r="M15" s="17"/>
      <c r="N15" s="17"/>
      <c r="O15" s="18">
        <f t="shared" si="1"/>
        <v>317923</v>
      </c>
    </row>
    <row r="16" spans="1:15" s="3" customFormat="1" ht="15" x14ac:dyDescent="0.25">
      <c r="A16" s="5" t="s">
        <v>31</v>
      </c>
      <c r="B16" s="5"/>
      <c r="C16" s="6" t="s">
        <v>27</v>
      </c>
      <c r="D16" s="7">
        <v>113</v>
      </c>
      <c r="E16" s="8">
        <v>11</v>
      </c>
      <c r="F16" s="8">
        <v>8</v>
      </c>
      <c r="G16" s="15">
        <v>7622</v>
      </c>
      <c r="H16" s="16">
        <f t="shared" si="0"/>
        <v>731712</v>
      </c>
      <c r="I16" s="17"/>
      <c r="J16" s="15">
        <v>5081</v>
      </c>
      <c r="K16" s="15">
        <v>100231</v>
      </c>
      <c r="L16" s="20">
        <v>115200</v>
      </c>
      <c r="M16" s="17"/>
      <c r="N16" s="17"/>
      <c r="O16" s="18">
        <f t="shared" si="1"/>
        <v>952224</v>
      </c>
    </row>
    <row r="17" spans="1:15" s="3" customFormat="1" ht="15" x14ac:dyDescent="0.25">
      <c r="A17" s="5" t="s">
        <v>32</v>
      </c>
      <c r="B17" s="5"/>
      <c r="C17" s="6" t="s">
        <v>27</v>
      </c>
      <c r="D17" s="7">
        <v>113</v>
      </c>
      <c r="E17" s="8">
        <v>11</v>
      </c>
      <c r="F17" s="8">
        <v>1</v>
      </c>
      <c r="G17" s="15">
        <v>7622</v>
      </c>
      <c r="H17" s="16">
        <f t="shared" si="0"/>
        <v>91464</v>
      </c>
      <c r="I17" s="17"/>
      <c r="J17" s="15">
        <v>635</v>
      </c>
      <c r="K17" s="15">
        <v>12529</v>
      </c>
      <c r="L17" s="20">
        <v>14400</v>
      </c>
      <c r="M17" s="17"/>
      <c r="N17" s="17"/>
      <c r="O17" s="18">
        <f t="shared" si="1"/>
        <v>119028</v>
      </c>
    </row>
    <row r="18" spans="1:15" s="3" customFormat="1" ht="15" x14ac:dyDescent="0.25">
      <c r="A18" s="5" t="s">
        <v>33</v>
      </c>
      <c r="B18" s="5"/>
      <c r="C18" s="6" t="s">
        <v>27</v>
      </c>
      <c r="D18" s="7">
        <v>113</v>
      </c>
      <c r="E18" s="8">
        <v>11</v>
      </c>
      <c r="F18" s="8">
        <v>1</v>
      </c>
      <c r="G18" s="15">
        <v>6658</v>
      </c>
      <c r="H18" s="16">
        <f t="shared" si="0"/>
        <v>79896</v>
      </c>
      <c r="I18" s="17"/>
      <c r="J18" s="15">
        <v>555</v>
      </c>
      <c r="K18" s="15">
        <v>10944</v>
      </c>
      <c r="L18" s="20"/>
      <c r="M18" s="17"/>
      <c r="N18" s="17"/>
      <c r="O18" s="18">
        <f t="shared" si="1"/>
        <v>91395</v>
      </c>
    </row>
    <row r="19" spans="1:15" s="3" customFormat="1" ht="15" x14ac:dyDescent="0.25">
      <c r="A19" s="5" t="s">
        <v>34</v>
      </c>
      <c r="B19" s="5"/>
      <c r="C19" s="6" t="s">
        <v>27</v>
      </c>
      <c r="D19" s="7">
        <v>113</v>
      </c>
      <c r="E19" s="8">
        <v>11</v>
      </c>
      <c r="F19" s="8">
        <v>1</v>
      </c>
      <c r="G19" s="15">
        <v>3324</v>
      </c>
      <c r="H19" s="16">
        <f t="shared" si="0"/>
        <v>39888</v>
      </c>
      <c r="I19" s="17"/>
      <c r="J19" s="15">
        <v>277</v>
      </c>
      <c r="K19" s="15">
        <v>5464</v>
      </c>
      <c r="L19" s="17"/>
      <c r="M19" s="17"/>
      <c r="N19" s="17"/>
      <c r="O19" s="18">
        <f t="shared" si="1"/>
        <v>45629</v>
      </c>
    </row>
    <row r="20" spans="1:15" s="3" customFormat="1" ht="15" x14ac:dyDescent="0.25">
      <c r="A20" s="5" t="s">
        <v>35</v>
      </c>
      <c r="B20" s="5"/>
      <c r="C20" s="6" t="s">
        <v>27</v>
      </c>
      <c r="D20" s="7">
        <v>113</v>
      </c>
      <c r="E20" s="8">
        <v>11</v>
      </c>
      <c r="F20" s="8">
        <v>1</v>
      </c>
      <c r="G20" s="15">
        <v>3324</v>
      </c>
      <c r="H20" s="16">
        <f t="shared" si="0"/>
        <v>39888</v>
      </c>
      <c r="I20" s="17"/>
      <c r="J20" s="15">
        <v>277</v>
      </c>
      <c r="K20" s="15">
        <v>5464</v>
      </c>
      <c r="L20" s="17"/>
      <c r="M20" s="17"/>
      <c r="N20" s="17"/>
      <c r="O20" s="18">
        <f t="shared" si="1"/>
        <v>45629</v>
      </c>
    </row>
    <row r="21" spans="1:15" s="3" customFormat="1" ht="15" x14ac:dyDescent="0.25">
      <c r="A21" s="5" t="s">
        <v>36</v>
      </c>
      <c r="B21" s="5"/>
      <c r="C21" s="6" t="s">
        <v>27</v>
      </c>
      <c r="D21" s="7">
        <v>113</v>
      </c>
      <c r="E21" s="8">
        <v>11</v>
      </c>
      <c r="F21" s="8">
        <v>1</v>
      </c>
      <c r="G21" s="15">
        <v>3324</v>
      </c>
      <c r="H21" s="16">
        <f t="shared" si="0"/>
        <v>39888</v>
      </c>
      <c r="I21" s="17"/>
      <c r="J21" s="15">
        <v>277</v>
      </c>
      <c r="K21" s="15">
        <v>5464</v>
      </c>
      <c r="L21" s="17"/>
      <c r="M21" s="17"/>
      <c r="N21" s="17"/>
      <c r="O21" s="18">
        <f t="shared" si="1"/>
        <v>45629</v>
      </c>
    </row>
    <row r="22" spans="1:15" s="3" customFormat="1" ht="15" x14ac:dyDescent="0.25">
      <c r="A22" s="5" t="s">
        <v>37</v>
      </c>
      <c r="B22" s="5"/>
      <c r="C22" s="6" t="s">
        <v>27</v>
      </c>
      <c r="D22" s="7">
        <v>113</v>
      </c>
      <c r="E22" s="8">
        <v>11</v>
      </c>
      <c r="F22" s="8">
        <v>1</v>
      </c>
      <c r="G22" s="19">
        <v>3324</v>
      </c>
      <c r="H22" s="16">
        <f t="shared" si="0"/>
        <v>39888</v>
      </c>
      <c r="I22" s="17"/>
      <c r="J22" s="19">
        <v>277</v>
      </c>
      <c r="K22" s="15">
        <v>5464</v>
      </c>
      <c r="L22" s="17"/>
      <c r="M22" s="17"/>
      <c r="N22" s="17"/>
      <c r="O22" s="18">
        <f t="shared" si="1"/>
        <v>45629</v>
      </c>
    </row>
    <row r="23" spans="1:15" s="3" customFormat="1" ht="15" x14ac:dyDescent="0.25">
      <c r="A23" s="5" t="s">
        <v>38</v>
      </c>
      <c r="B23" s="5"/>
      <c r="C23" s="6" t="s">
        <v>27</v>
      </c>
      <c r="D23" s="7">
        <v>113</v>
      </c>
      <c r="E23" s="8">
        <v>11</v>
      </c>
      <c r="F23" s="8">
        <v>1</v>
      </c>
      <c r="G23" s="15">
        <v>3324</v>
      </c>
      <c r="H23" s="16">
        <f t="shared" si="0"/>
        <v>39888</v>
      </c>
      <c r="I23" s="17"/>
      <c r="J23" s="15">
        <v>277</v>
      </c>
      <c r="K23" s="15">
        <v>5464</v>
      </c>
      <c r="L23" s="17"/>
      <c r="M23" s="17"/>
      <c r="N23" s="17"/>
      <c r="O23" s="18">
        <f t="shared" si="1"/>
        <v>45629</v>
      </c>
    </row>
    <row r="24" spans="1:15" s="3" customFormat="1" ht="15" x14ac:dyDescent="0.25">
      <c r="A24" s="5" t="s">
        <v>39</v>
      </c>
      <c r="B24" s="5"/>
      <c r="C24" s="6" t="s">
        <v>27</v>
      </c>
      <c r="D24" s="7">
        <v>113</v>
      </c>
      <c r="E24" s="8">
        <v>11</v>
      </c>
      <c r="F24" s="8">
        <v>1</v>
      </c>
      <c r="G24" s="15">
        <v>3324</v>
      </c>
      <c r="H24" s="16">
        <f t="shared" si="0"/>
        <v>39888</v>
      </c>
      <c r="I24" s="17"/>
      <c r="J24" s="15">
        <v>277</v>
      </c>
      <c r="K24" s="15">
        <v>5464</v>
      </c>
      <c r="L24" s="17"/>
      <c r="M24" s="17"/>
      <c r="N24" s="17"/>
      <c r="O24" s="18">
        <f t="shared" si="1"/>
        <v>45629</v>
      </c>
    </row>
    <row r="25" spans="1:15" s="3" customFormat="1" ht="15" x14ac:dyDescent="0.25">
      <c r="A25" s="5" t="s">
        <v>40</v>
      </c>
      <c r="B25" s="5"/>
      <c r="C25" s="6" t="s">
        <v>27</v>
      </c>
      <c r="D25" s="7">
        <v>113</v>
      </c>
      <c r="E25" s="8">
        <v>11</v>
      </c>
      <c r="F25" s="8">
        <v>1</v>
      </c>
      <c r="G25" s="15">
        <v>3324</v>
      </c>
      <c r="H25" s="16">
        <f t="shared" si="0"/>
        <v>39888</v>
      </c>
      <c r="I25" s="17"/>
      <c r="J25" s="15">
        <v>277</v>
      </c>
      <c r="K25" s="15">
        <v>5464</v>
      </c>
      <c r="L25" s="17"/>
      <c r="M25" s="17"/>
      <c r="N25" s="17"/>
      <c r="O25" s="18">
        <f t="shared" si="1"/>
        <v>45629</v>
      </c>
    </row>
    <row r="26" spans="1:15" s="3" customFormat="1" ht="15" x14ac:dyDescent="0.25">
      <c r="A26" s="5" t="s">
        <v>41</v>
      </c>
      <c r="B26" s="5"/>
      <c r="C26" s="6" t="s">
        <v>27</v>
      </c>
      <c r="D26" s="7">
        <v>113</v>
      </c>
      <c r="E26" s="8">
        <v>11</v>
      </c>
      <c r="F26" s="8">
        <v>1</v>
      </c>
      <c r="G26" s="15">
        <v>3324</v>
      </c>
      <c r="H26" s="16">
        <f t="shared" si="0"/>
        <v>39888</v>
      </c>
      <c r="I26" s="17"/>
      <c r="J26" s="15">
        <v>277</v>
      </c>
      <c r="K26" s="15">
        <v>5464</v>
      </c>
      <c r="L26" s="17"/>
      <c r="M26" s="17"/>
      <c r="N26" s="17"/>
      <c r="O26" s="18">
        <f t="shared" si="1"/>
        <v>45629</v>
      </c>
    </row>
    <row r="27" spans="1:15" s="3" customFormat="1" ht="15" x14ac:dyDescent="0.25">
      <c r="A27" s="5" t="s">
        <v>42</v>
      </c>
      <c r="B27" s="5"/>
      <c r="C27" s="6" t="s">
        <v>27</v>
      </c>
      <c r="D27" s="7">
        <v>113</v>
      </c>
      <c r="E27" s="8">
        <v>11</v>
      </c>
      <c r="F27" s="8">
        <v>1</v>
      </c>
      <c r="G27" s="19">
        <v>3324</v>
      </c>
      <c r="H27" s="16">
        <f t="shared" si="0"/>
        <v>39888</v>
      </c>
      <c r="I27" s="17"/>
      <c r="J27" s="19">
        <v>277</v>
      </c>
      <c r="K27" s="15">
        <v>5464</v>
      </c>
      <c r="L27" s="17"/>
      <c r="M27" s="17"/>
      <c r="N27" s="17"/>
      <c r="O27" s="18">
        <f t="shared" si="1"/>
        <v>45629</v>
      </c>
    </row>
    <row r="28" spans="1:15" s="3" customFormat="1" ht="15" x14ac:dyDescent="0.25">
      <c r="A28" s="5" t="s">
        <v>43</v>
      </c>
      <c r="B28" s="5"/>
      <c r="C28" s="6" t="s">
        <v>27</v>
      </c>
      <c r="D28" s="7">
        <v>113</v>
      </c>
      <c r="E28" s="8">
        <v>11</v>
      </c>
      <c r="F28" s="8">
        <v>1</v>
      </c>
      <c r="G28" s="15">
        <v>3324</v>
      </c>
      <c r="H28" s="16">
        <f t="shared" si="0"/>
        <v>39888</v>
      </c>
      <c r="I28" s="17"/>
      <c r="J28" s="15">
        <v>277</v>
      </c>
      <c r="K28" s="15">
        <v>5464</v>
      </c>
      <c r="L28" s="17"/>
      <c r="M28" s="17"/>
      <c r="N28" s="17"/>
      <c r="O28" s="18">
        <f t="shared" si="1"/>
        <v>45629</v>
      </c>
    </row>
    <row r="29" spans="1:15" s="3" customFormat="1" ht="15" x14ac:dyDescent="0.25">
      <c r="A29" s="5" t="s">
        <v>44</v>
      </c>
      <c r="B29" s="5"/>
      <c r="C29" s="6" t="s">
        <v>27</v>
      </c>
      <c r="D29" s="7">
        <v>113</v>
      </c>
      <c r="E29" s="8">
        <v>11</v>
      </c>
      <c r="F29" s="8">
        <v>1</v>
      </c>
      <c r="G29" s="15">
        <v>6658</v>
      </c>
      <c r="H29" s="16">
        <f t="shared" si="0"/>
        <v>79896</v>
      </c>
      <c r="I29" s="17"/>
      <c r="J29" s="15">
        <v>555</v>
      </c>
      <c r="K29" s="15">
        <v>10944</v>
      </c>
      <c r="L29" s="17"/>
      <c r="M29" s="17"/>
      <c r="N29" s="17"/>
      <c r="O29" s="18">
        <f t="shared" si="1"/>
        <v>91395</v>
      </c>
    </row>
    <row r="30" spans="1:15" s="3" customFormat="1" ht="15" x14ac:dyDescent="0.25">
      <c r="A30" s="5" t="s">
        <v>45</v>
      </c>
      <c r="B30" s="5"/>
      <c r="C30" s="6" t="s">
        <v>27</v>
      </c>
      <c r="D30" s="7">
        <v>113</v>
      </c>
      <c r="E30" s="8">
        <v>11</v>
      </c>
      <c r="F30" s="8">
        <v>1</v>
      </c>
      <c r="G30" s="15">
        <v>4661</v>
      </c>
      <c r="H30" s="16">
        <f t="shared" si="0"/>
        <v>55932</v>
      </c>
      <c r="I30" s="17"/>
      <c r="J30" s="15">
        <v>388</v>
      </c>
      <c r="K30" s="15">
        <v>7661</v>
      </c>
      <c r="L30" s="17"/>
      <c r="M30" s="17"/>
      <c r="N30" s="17"/>
      <c r="O30" s="18">
        <f t="shared" si="1"/>
        <v>63981</v>
      </c>
    </row>
    <row r="31" spans="1:15" s="3" customFormat="1" ht="15" x14ac:dyDescent="0.25">
      <c r="A31" s="5" t="s">
        <v>46</v>
      </c>
      <c r="B31" s="5"/>
      <c r="C31" s="6" t="s">
        <v>27</v>
      </c>
      <c r="D31" s="7">
        <v>113</v>
      </c>
      <c r="E31" s="8">
        <v>11</v>
      </c>
      <c r="F31" s="8">
        <v>1</v>
      </c>
      <c r="G31" s="15">
        <v>3324</v>
      </c>
      <c r="H31" s="16">
        <f t="shared" si="0"/>
        <v>39888</v>
      </c>
      <c r="I31" s="17"/>
      <c r="J31" s="15">
        <v>277</v>
      </c>
      <c r="K31" s="15">
        <v>5464</v>
      </c>
      <c r="L31" s="17"/>
      <c r="M31" s="17"/>
      <c r="N31" s="17"/>
      <c r="O31" s="18">
        <f t="shared" si="1"/>
        <v>45629</v>
      </c>
    </row>
    <row r="32" spans="1:15" ht="15" x14ac:dyDescent="0.25">
      <c r="A32" s="14" t="s">
        <v>47</v>
      </c>
      <c r="B32" s="14"/>
      <c r="C32" s="14"/>
      <c r="D32" s="14"/>
      <c r="E32" s="14"/>
      <c r="F32" s="12">
        <f>SUM(F3:F31)</f>
        <v>37</v>
      </c>
      <c r="G32" s="13">
        <f>SUM(G3:G31)</f>
        <v>230061</v>
      </c>
      <c r="H32" s="13">
        <f>SUM(H3:H31)</f>
        <v>3527352</v>
      </c>
      <c r="I32" s="13">
        <f>SUM(I3:I31)</f>
        <v>0</v>
      </c>
      <c r="J32" s="13">
        <f>SUM(J3:J31)</f>
        <v>23734</v>
      </c>
      <c r="K32" s="13">
        <f>SUM(K3:K31)</f>
        <v>468119</v>
      </c>
      <c r="L32" s="13">
        <f>SUM(L3:L31)</f>
        <v>172800</v>
      </c>
      <c r="M32" s="13">
        <f>SUM(M3:M31)</f>
        <v>0</v>
      </c>
      <c r="N32" s="13">
        <f>SUM(N3:N31)</f>
        <v>0</v>
      </c>
      <c r="O32" s="13">
        <f>SUM(O3:O31)</f>
        <v>4192005</v>
      </c>
    </row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</sheetData>
  <mergeCells count="37">
    <mergeCell ref="A11:B11"/>
    <mergeCell ref="A32:E32"/>
    <mergeCell ref="A29:B29"/>
    <mergeCell ref="A30:B30"/>
    <mergeCell ref="A31:B31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8:B8"/>
    <mergeCell ref="A12:B12"/>
    <mergeCell ref="A13:B13"/>
    <mergeCell ref="A14:B14"/>
    <mergeCell ref="A15:B15"/>
    <mergeCell ref="A16:B16"/>
    <mergeCell ref="A4:B4"/>
    <mergeCell ref="A5:B5"/>
    <mergeCell ref="A6:B6"/>
    <mergeCell ref="A7:B7"/>
    <mergeCell ref="A9:B9"/>
    <mergeCell ref="A10:B10"/>
    <mergeCell ref="O1:O2"/>
    <mergeCell ref="A3:B3"/>
    <mergeCell ref="A1:B2"/>
    <mergeCell ref="C1:C2"/>
    <mergeCell ref="D1:D2"/>
    <mergeCell ref="E1:E2"/>
    <mergeCell ref="F1:F2"/>
    <mergeCell ref="G1:H1"/>
  </mergeCells>
  <conditionalFormatting sqref="E3:F7 E9:F10 A12:C31 A8:C8 E12:G31 E8:G8 J12:K31 J8:K8">
    <cfRule type="cellIs" dxfId="10" priority="28" operator="lessThanOrEqual">
      <formula>0</formula>
    </cfRule>
  </conditionalFormatting>
  <conditionalFormatting sqref="A3:C7 A9:C10">
    <cfRule type="cellIs" dxfId="9" priority="26" operator="lessThanOrEqual">
      <formula>0</formula>
    </cfRule>
  </conditionalFormatting>
  <conditionalFormatting sqref="G3:G6 G9:G10">
    <cfRule type="cellIs" dxfId="8" priority="19" operator="lessThanOrEqual">
      <formula>0</formula>
    </cfRule>
  </conditionalFormatting>
  <conditionalFormatting sqref="J3:J6 J9:J10">
    <cfRule type="cellIs" dxfId="7" priority="18" operator="lessThanOrEqual">
      <formula>0</formula>
    </cfRule>
  </conditionalFormatting>
  <conditionalFormatting sqref="K3:K6 K9:K10">
    <cfRule type="cellIs" dxfId="6" priority="17" operator="lessThanOrEqual">
      <formula>0</formula>
    </cfRule>
  </conditionalFormatting>
  <conditionalFormatting sqref="G7">
    <cfRule type="cellIs" dxfId="5" priority="4" operator="lessThanOrEqual">
      <formula>0</formula>
    </cfRule>
  </conditionalFormatting>
  <conditionalFormatting sqref="E11">
    <cfRule type="cellIs" dxfId="4" priority="9" operator="lessThanOrEqual">
      <formula>0</formula>
    </cfRule>
  </conditionalFormatting>
  <conditionalFormatting sqref="A11:C11">
    <cfRule type="cellIs" dxfId="3" priority="8" operator="lessThanOrEqual">
      <formula>0</formula>
    </cfRule>
  </conditionalFormatting>
  <conditionalFormatting sqref="J7">
    <cfRule type="cellIs" dxfId="2" priority="3" operator="lessThanOrEqual">
      <formula>0</formula>
    </cfRule>
  </conditionalFormatting>
  <conditionalFormatting sqref="K7">
    <cfRule type="cellIs" dxfId="1" priority="2" operator="lessThanOrEqual">
      <formula>0</formula>
    </cfRule>
  </conditionalFormatting>
  <conditionalFormatting sqref="F11:G11 J11:K11">
    <cfRule type="cellIs" dxfId="0" priority="1" operator="lessThanOrEqual">
      <formula>0</formula>
    </cfRule>
  </conditionalFormatting>
  <dataValidations count="4">
    <dataValidation type="decimal" operator="greaterThan" allowBlank="1" showInputMessage="1" showErrorMessage="1" sqref="G32 I32:N32">
      <formula1>0</formula1>
    </dataValidation>
    <dataValidation type="whole" operator="greaterThan" allowBlank="1" showInputMessage="1" showErrorMessage="1" errorTitle="Valor de la celda" error="La celda sólo permite números enteros y en positivo, favor de capturar cantidades sin centavos y evitar números en negativos." sqref="G12:G31 I12:N31 G3:G11 I3:N11">
      <formula1>0</formula1>
    </dataValidation>
    <dataValidation type="list" operator="greaterThanOrEqual" allowBlank="1" showInputMessage="1" showErrorMessage="1" errorTitle="Valor de la celda" error="La celda sólo permite números de la lista desplegable." sqref="E3:E11 E12:E31">
      <formula1>"11, 14, 15, 16, 17, 25"</formula1>
    </dataValidation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D3:D11 D12:D31 F12:F31 F3:F11">
      <formula1>0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2020-12-14T19:04:15Z</dcterms:created>
  <dcterms:modified xsi:type="dcterms:W3CDTF">2020-12-14T19:22:17Z</dcterms:modified>
</cp:coreProperties>
</file>