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2345"/>
  </bookViews>
  <sheets>
    <sheet name="AGUINALDO" sheetId="2" r:id="rId1"/>
    <sheet name="AGUI CON ISR" sheetId="1" r:id="rId2"/>
  </sheets>
  <definedNames>
    <definedName name="_xlnm.Print_Area" localSheetId="0">AGUINALDO!$A$1:$G$261</definedName>
    <definedName name="_xlnm.Print_Titles" localSheetId="0">AGUINALDO!$1:$6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7" i="2" l="1"/>
  <c r="F242" i="2"/>
  <c r="F238" i="2"/>
  <c r="F232" i="2"/>
  <c r="F228" i="2"/>
  <c r="F214" i="2"/>
  <c r="F203" i="2"/>
  <c r="F199" i="2"/>
  <c r="F190" i="2"/>
  <c r="F168" i="2"/>
  <c r="F163" i="2"/>
  <c r="F149" i="2"/>
  <c r="F143" i="2"/>
  <c r="F138" i="2"/>
  <c r="F131" i="2"/>
  <c r="F127" i="2"/>
  <c r="F119" i="2"/>
  <c r="F114" i="2"/>
  <c r="F108" i="2"/>
  <c r="F94" i="2"/>
  <c r="F84" i="2"/>
  <c r="F75" i="2"/>
  <c r="F69" i="2"/>
  <c r="F65" i="2"/>
  <c r="F56" i="2"/>
  <c r="F51" i="2"/>
  <c r="F47" i="2"/>
  <c r="F41" i="2"/>
  <c r="F33" i="2"/>
  <c r="F24" i="2"/>
  <c r="F12" i="2"/>
  <c r="F260" i="2" l="1"/>
  <c r="D257" i="2"/>
  <c r="D242" i="2"/>
  <c r="D238" i="2"/>
  <c r="D228" i="2"/>
  <c r="D214" i="2"/>
  <c r="D199" i="2"/>
  <c r="D190" i="2"/>
  <c r="D168" i="2"/>
  <c r="D163" i="2"/>
  <c r="D149" i="2"/>
  <c r="D143" i="2"/>
  <c r="D138" i="2"/>
  <c r="D127" i="2"/>
  <c r="D119" i="2"/>
  <c r="D114" i="2"/>
  <c r="D108" i="2"/>
  <c r="D94" i="2"/>
  <c r="D84" i="2"/>
  <c r="D75" i="2"/>
  <c r="D65" i="2"/>
  <c r="D56" i="2"/>
  <c r="D51" i="2"/>
  <c r="D47" i="2"/>
  <c r="D41" i="2"/>
  <c r="D33" i="2"/>
  <c r="D24" i="2"/>
  <c r="D12" i="2"/>
  <c r="E257" i="2"/>
  <c r="E242" i="2"/>
  <c r="E238" i="2"/>
  <c r="D232" i="2"/>
  <c r="E232" i="2"/>
  <c r="E228" i="2"/>
  <c r="E12" i="2"/>
  <c r="E24" i="2"/>
  <c r="E33" i="2"/>
  <c r="E41" i="2"/>
  <c r="E47" i="2"/>
  <c r="E51" i="2"/>
  <c r="E56" i="2"/>
  <c r="E65" i="2"/>
  <c r="E69" i="2"/>
  <c r="E75" i="2"/>
  <c r="E84" i="2"/>
  <c r="E94" i="2" s="1"/>
  <c r="E108" i="2"/>
  <c r="E114" i="2"/>
  <c r="E119" i="2"/>
  <c r="E214" i="2"/>
  <c r="E203" i="2"/>
  <c r="D203" i="2"/>
  <c r="E199" i="2"/>
  <c r="E190" i="2"/>
  <c r="E131" i="2"/>
  <c r="E168" i="2"/>
  <c r="D131" i="2"/>
  <c r="D69" i="2"/>
  <c r="D260" i="2" l="1"/>
  <c r="E260" i="2"/>
</calcChain>
</file>

<file path=xl/sharedStrings.xml><?xml version="1.0" encoding="utf-8"?>
<sst xmlns="http://schemas.openxmlformats.org/spreadsheetml/2006/main" count="1322" uniqueCount="465">
  <si>
    <t>CONTPAQ i</t>
  </si>
  <si>
    <t xml:space="preserve">      NÓMINAS</t>
  </si>
  <si>
    <t>MUN. DE COLOTLAN, JALISCO 2018- 2021</t>
  </si>
  <si>
    <t>Lista de Raya (forma tabular)</t>
  </si>
  <si>
    <t>Periodo 1 al 1 Periodo Extraordinario del 16/12/2020 al 16/12/2020</t>
  </si>
  <si>
    <t>Reg Pat IMSS: 00000000000,00000000001</t>
  </si>
  <si>
    <t xml:space="preserve">RFC: MCJ -850101-L29 </t>
  </si>
  <si>
    <t>Fecha: 03/Dic/2020</t>
  </si>
  <si>
    <t>Hora: 11:45:18:11</t>
  </si>
  <si>
    <t>Código</t>
  </si>
  <si>
    <t>Empleado</t>
  </si>
  <si>
    <t>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</si>
  <si>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</si>
  <si>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</si>
  <si>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</si>
  <si>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</si>
  <si>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</si>
  <si>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</si>
  <si>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</si>
  <si>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</si>
  <si>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</si>
  <si>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</si>
  <si>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</si>
  <si>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</si>
  <si>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</si>
  <si>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</si>
  <si>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</si>
  <si>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</si>
  <si>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</si>
  <si>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</si>
  <si>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</si>
  <si>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</si>
  <si>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</si>
  <si>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</si>
  <si>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</si>
  <si>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</si>
  <si>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</si>
  <si>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</si>
  <si>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</si>
  <si>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</si>
  <si>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</si>
  <si>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</si>
  <si>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</si>
  <si>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</si>
  <si>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</si>
  <si>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</si>
  <si>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</si>
  <si>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</si>
  <si>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</si>
  <si>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</si>
  <si>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</si>
  <si>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</si>
  <si>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</si>
  <si>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</si>
  <si>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</si>
  <si>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</si>
  <si>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</si>
  <si>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</si>
  <si>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</si>
  <si>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</si>
  <si>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</si>
  <si>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</si>
  <si>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</si>
  <si>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</si>
  <si>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</si>
  <si>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</si>
  <si>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</si>
  <si>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</si>
  <si>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</si>
  <si>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</si>
  <si>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</si>
  <si>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</si>
  <si>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</si>
  <si>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</si>
  <si>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</si>
  <si>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</si>
  <si>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</si>
  <si>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</si>
  <si>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</si>
  <si>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</si>
  <si>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</si>
  <si>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</si>
  <si>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</si>
  <si>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</si>
  <si>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</si>
  <si>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</si>
  <si>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</si>
  <si>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</si>
  <si>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</si>
  <si>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</si>
  <si>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</si>
  <si>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</si>
  <si>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</si>
  <si>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</si>
  <si>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</si>
  <si>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</si>
  <si>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</si>
  <si>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</si>
  <si>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</si>
  <si>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</si>
  <si>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08010500</t>
  </si>
  <si>
    <t>Gutierrez  Gonzalez Maria De Los Angeles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</si>
  <si>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</si>
  <si>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</si>
  <si>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</si>
  <si>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</si>
  <si>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</si>
  <si>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</si>
  <si>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</si>
  <si>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</si>
  <si>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</si>
  <si>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</si>
  <si>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</si>
  <si>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</si>
  <si>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</si>
  <si>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</si>
  <si>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</si>
  <si>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</si>
  <si>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</si>
  <si>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</si>
  <si>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</si>
  <si>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</si>
  <si>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</si>
  <si>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11010500</t>
  </si>
  <si>
    <t>Ornelas Del Real Alejandro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</si>
  <si>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</si>
  <si>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</si>
  <si>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</si>
  <si>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</si>
  <si>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</si>
  <si>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</si>
  <si>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</si>
  <si>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</si>
  <si>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</si>
  <si>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</si>
  <si>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</si>
  <si>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</si>
  <si>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</si>
  <si>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</si>
  <si>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</si>
  <si>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</si>
  <si>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</si>
  <si>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Departamento 14 MODULO DE MAQUINARIA DE OBRAS PUB E INFR</t>
  </si>
  <si>
    <t>12020100</t>
  </si>
  <si>
    <t>Garcia Cardoso Oscar Eduardo</t>
  </si>
  <si>
    <t>12020200</t>
  </si>
  <si>
    <t>Salazar Rodriguez Arturo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</si>
  <si>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</si>
  <si>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</si>
  <si>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</si>
  <si>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</si>
  <si>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</si>
  <si>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</si>
  <si>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</si>
  <si>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</si>
  <si>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</si>
  <si>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</si>
  <si>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</si>
  <si>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</si>
  <si>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12020900</t>
  </si>
  <si>
    <t>Pinedo Murillo Flavio</t>
  </si>
  <si>
    <t>12030100</t>
  </si>
  <si>
    <t>Avila Huizar Leobardo</t>
  </si>
  <si>
    <t>12030200</t>
  </si>
  <si>
    <t>Leaños Reyes Raul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</si>
  <si>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</si>
  <si>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</si>
  <si>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</si>
  <si>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</si>
  <si>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</si>
  <si>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</si>
  <si>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</si>
  <si>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</si>
  <si>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</si>
  <si>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</si>
  <si>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</si>
  <si>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</si>
  <si>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</si>
  <si>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</si>
  <si>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</si>
  <si>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</si>
  <si>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</si>
  <si>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</si>
  <si>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</si>
  <si>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</si>
  <si>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</si>
  <si>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</si>
  <si>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</si>
  <si>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</si>
  <si>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</si>
  <si>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</si>
  <si>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</si>
  <si>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</si>
  <si>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</si>
  <si>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</si>
  <si>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</si>
  <si>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</si>
  <si>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</si>
  <si>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17010400</t>
  </si>
  <si>
    <t>Hernandez Pinedo Enrique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</si>
  <si>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</si>
  <si>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</si>
  <si>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</si>
  <si>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</si>
  <si>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</si>
  <si>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</si>
  <si>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</si>
  <si>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</si>
  <si>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</si>
  <si>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</si>
  <si>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</si>
  <si>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</si>
  <si>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</si>
  <si>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</si>
  <si>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</si>
  <si>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</si>
  <si>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</si>
  <si>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</si>
  <si>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</si>
  <si>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</si>
  <si>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</si>
  <si>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</si>
  <si>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</si>
  <si>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</si>
  <si>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</si>
  <si>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20010700</t>
  </si>
  <si>
    <t>Ayon Ayon Mario Antonio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</si>
  <si>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</si>
  <si>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</si>
  <si>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</si>
  <si>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</si>
  <si>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</si>
  <si>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</si>
  <si>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</si>
  <si>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</si>
  <si>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</si>
  <si>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</si>
  <si>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</si>
  <si>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</si>
  <si>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</si>
  <si>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</si>
  <si>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40010100</t>
  </si>
  <si>
    <t>Godoy Reyes Jaime</t>
  </si>
  <si>
    <t>40010201</t>
  </si>
  <si>
    <t>Sanchez Pacheco Gerardo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</si>
  <si>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</si>
  <si>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</si>
  <si>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</si>
  <si>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</si>
  <si>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</si>
  <si>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</si>
  <si>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</si>
  <si>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</si>
  <si>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</si>
  <si>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</si>
  <si>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</si>
  <si>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</si>
  <si>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</si>
  <si>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</si>
  <si>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</si>
  <si>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</si>
  <si>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</si>
  <si>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</si>
  <si>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</si>
  <si>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</si>
  <si>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</si>
  <si>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</si>
  <si>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</si>
  <si>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</si>
  <si>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40020800</t>
  </si>
  <si>
    <t>Muro Del Real Jose Guadalupe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</si>
  <si>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</si>
  <si>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</si>
  <si>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</si>
  <si>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</si>
  <si>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</si>
  <si>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</si>
  <si>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</si>
  <si>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</si>
  <si>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Departamento 25 RASTRO MUNICIPAL</t>
  </si>
  <si>
    <t>50010100</t>
  </si>
  <si>
    <t>Rivera Carrillo Cesar Alejandro</t>
  </si>
  <si>
    <t>50010200</t>
  </si>
  <si>
    <t>Carrillo Sandoval Juan Luis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</si>
  <si>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</si>
  <si>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</si>
  <si>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</si>
  <si>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</si>
  <si>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</si>
  <si>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</si>
  <si>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</si>
  <si>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</si>
  <si>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</si>
  <si>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</si>
  <si>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</si>
  <si>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</si>
  <si>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</si>
  <si>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</si>
  <si>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</si>
  <si>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</si>
  <si>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</si>
  <si>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</si>
  <si>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</si>
  <si>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</si>
  <si>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</si>
  <si>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</si>
  <si>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</si>
  <si>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</si>
  <si>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</si>
  <si>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</si>
  <si>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</si>
  <si>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</si>
  <si>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</si>
  <si>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90010200</t>
  </si>
  <si>
    <t>Garcia Garcia Elva</t>
  </si>
  <si>
    <t>90010300</t>
  </si>
  <si>
    <t>Solano Esparza Efrain</t>
  </si>
  <si>
    <t>90010400</t>
  </si>
  <si>
    <t>Acosta Ayabar Alfredo</t>
  </si>
  <si>
    <t>90010500</t>
  </si>
  <si>
    <t>Garcia Roman Jose Nieves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</si>
  <si>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</si>
  <si>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</si>
  <si>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</si>
  <si>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</si>
  <si>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</si>
  <si>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</si>
  <si>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</si>
  <si>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</si>
  <si>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</si>
  <si>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</si>
  <si>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</si>
  <si>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</si>
  <si>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90020300</t>
  </si>
  <si>
    <t>Robles Medrano Francisco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</si>
  <si>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</si>
  <si>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</si>
  <si>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</si>
  <si>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</si>
  <si>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</si>
  <si>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</si>
  <si>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</si>
  <si>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</si>
  <si>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</si>
  <si>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</si>
  <si>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</si>
  <si>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</si>
  <si>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</si>
  <si>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>Departamento 34 PENSIONADOS</t>
  </si>
  <si>
    <t>15000100</t>
  </si>
  <si>
    <t>Moncada Torres J Jesus</t>
  </si>
  <si>
    <t>15000200</t>
  </si>
  <si>
    <t>Gordiano Cabral Andres</t>
  </si>
  <si>
    <t>15000300</t>
  </si>
  <si>
    <t>Gonzalez Ortiz Gustavo Pablo</t>
  </si>
  <si>
    <t>15000400</t>
  </si>
  <si>
    <t>Gordiano Ruiz Jesus</t>
  </si>
  <si>
    <t>15000500</t>
  </si>
  <si>
    <t>Lozano Garcia Maria Ignacia</t>
  </si>
  <si>
    <t>15000600</t>
  </si>
  <si>
    <t>Alcaraz Segundo Felimon</t>
  </si>
  <si>
    <t>15000700</t>
  </si>
  <si>
    <t>Rodriguez Godina Natalia</t>
  </si>
  <si>
    <t>15000800</t>
  </si>
  <si>
    <t>Ortiz Villalobos Gabriel</t>
  </si>
  <si>
    <t>15000900</t>
  </si>
  <si>
    <t>Orozco Covarrubias Antonio</t>
  </si>
  <si>
    <t>15001100</t>
  </si>
  <si>
    <t>Ramos Renteria Margarito</t>
  </si>
  <si>
    <t>15001200</t>
  </si>
  <si>
    <t>Davila Chavez Lorenzo</t>
  </si>
  <si>
    <t>15001300</t>
  </si>
  <si>
    <t>Gutierrez Antuna Ezequiel</t>
  </si>
  <si>
    <t>15001400</t>
  </si>
  <si>
    <t>Escobedo Gutierrez Maria Elena</t>
  </si>
  <si>
    <t xml:space="preserve">  =============</t>
  </si>
  <si>
    <t>Total Gral.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</si>
  <si>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</si>
  <si>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</si>
  <si>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FIRMA</t>
  </si>
  <si>
    <t>CODIGO</t>
  </si>
  <si>
    <t>EMPLEADO</t>
  </si>
  <si>
    <t>SUELDO BRUTO</t>
  </si>
  <si>
    <t>PUESTO</t>
  </si>
  <si>
    <t>Presidente Municipal</t>
  </si>
  <si>
    <t>Secretario Particular</t>
  </si>
  <si>
    <t>Regidor</t>
  </si>
  <si>
    <t>Sindico Municipal</t>
  </si>
  <si>
    <t>Asesor Juridico</t>
  </si>
  <si>
    <t>Juez Municipal</t>
  </si>
  <si>
    <t>Secretario General</t>
  </si>
  <si>
    <t>Secretaria</t>
  </si>
  <si>
    <t>Delegado Municipal</t>
  </si>
  <si>
    <t>Dir. De Oficialia Mayor</t>
  </si>
  <si>
    <t>Aux. Adm. de Caja</t>
  </si>
  <si>
    <t>Aux. Administrativo</t>
  </si>
  <si>
    <t>Dir. De la Hacienda Municipal</t>
  </si>
  <si>
    <t>Dir. Del Panteon Municipal</t>
  </si>
  <si>
    <t>Auxiliar Operativo</t>
  </si>
  <si>
    <t>Contralor</t>
  </si>
  <si>
    <t>Dir. De Servicios Generales</t>
  </si>
  <si>
    <t>Aux. de Servicios Generales</t>
  </si>
  <si>
    <t>Dir. De Catastro</t>
  </si>
  <si>
    <t>Aux. administrativo de Catastro</t>
  </si>
  <si>
    <t>Dictaminador y Enc. del Area de Cartografia</t>
  </si>
  <si>
    <t>Aux. Administrativo de la Hda. Mpal.</t>
  </si>
  <si>
    <t>Auxiliar de Obras Públicas</t>
  </si>
  <si>
    <t>Proyectista</t>
  </si>
  <si>
    <t>Aux. Operativo de obras Públicas</t>
  </si>
  <si>
    <t>Inspector</t>
  </si>
  <si>
    <t>Dir. De Obras Públicas e Infraest.</t>
  </si>
  <si>
    <t>Operador de Maquinaria</t>
  </si>
  <si>
    <t>Chofer de Camión</t>
  </si>
  <si>
    <t>Aux. De Taller  Municipal</t>
  </si>
  <si>
    <t>Aux. De Mecánico</t>
  </si>
  <si>
    <t>Ayudante de Mecanico</t>
  </si>
  <si>
    <t>Responsable de Alumbrado Público</t>
  </si>
  <si>
    <t xml:space="preserve">Aux. Operativo </t>
  </si>
  <si>
    <t>Dir. De Comunicación Social</t>
  </si>
  <si>
    <t>Aux. Administrativo de Com. Social</t>
  </si>
  <si>
    <t>Encargado de Staff</t>
  </si>
  <si>
    <t>Aux. De Comunicación Social</t>
  </si>
  <si>
    <t>Dir. De Registro civil</t>
  </si>
  <si>
    <t xml:space="preserve">Dir. De Promocion Economica y Des. </t>
  </si>
  <si>
    <t>Aux. Operativo</t>
  </si>
  <si>
    <t>Dir. De Desarrollo Rural</t>
  </si>
  <si>
    <t>Oficial de Registro civil</t>
  </si>
  <si>
    <t>Dir. De Ecología</t>
  </si>
  <si>
    <t>Aux. de Ecología</t>
  </si>
  <si>
    <t>Chofer de Jardinería</t>
  </si>
  <si>
    <t>Aux.En el Parque UMA</t>
  </si>
  <si>
    <t>Aux. de Jardinería</t>
  </si>
  <si>
    <t>Encargado del Parque Papalote</t>
  </si>
  <si>
    <t>Encargado del Reloj Municipal</t>
  </si>
  <si>
    <t>Dir. De Desarrollo y Planeacion  Urbana</t>
  </si>
  <si>
    <t xml:space="preserve">Dir. De Aseo Publico </t>
  </si>
  <si>
    <t xml:space="preserve">Aux. De Aseo en Cuadrilla </t>
  </si>
  <si>
    <t>Auxiliar de Aseo</t>
  </si>
  <si>
    <t>Aux. De Intendencia</t>
  </si>
  <si>
    <t>Acople de Chofer</t>
  </si>
  <si>
    <t>Aux. De Aseo</t>
  </si>
  <si>
    <t>Dir. Del Rastro Municipal</t>
  </si>
  <si>
    <t>Aux. Operativo del Rastro</t>
  </si>
  <si>
    <t>Aux. Estibador</t>
  </si>
  <si>
    <t>Aux. Mozo</t>
  </si>
  <si>
    <t>Mozo</t>
  </si>
  <si>
    <t>Dir. Del Instituto Municipal de la Juventud</t>
  </si>
  <si>
    <t>Dir. Del Instituto Municipal de Turismo y cultura</t>
  </si>
  <si>
    <t xml:space="preserve">Instructor de Talleres </t>
  </si>
  <si>
    <t>Aux. De Mantenimiento</t>
  </si>
  <si>
    <t>Dir. Del Instituto Municipal de Deportes</t>
  </si>
  <si>
    <t>Aux. Operativo de unidad</t>
  </si>
  <si>
    <t>Promotor de Deportes</t>
  </si>
  <si>
    <t>Dir. Unidad de Transparencia</t>
  </si>
  <si>
    <t>Aux. Admimistrativo</t>
  </si>
  <si>
    <t>Dir. De Ce-Mujer</t>
  </si>
  <si>
    <t>Aux. Administrativo de Ce-Mujer</t>
  </si>
  <si>
    <t>Dir. De Comusida</t>
  </si>
  <si>
    <t>Pensionados</t>
  </si>
  <si>
    <t>TOTAL DE AGUINALDO</t>
  </si>
  <si>
    <t xml:space="preserve">                                                                                                                                                         </t>
  </si>
  <si>
    <t>AGUINALDO</t>
  </si>
  <si>
    <t>PENSION ALIMENTICIA</t>
  </si>
  <si>
    <t>AGUINALDO DE PERSONAL DEL EJERCICIO FISCAL 2020</t>
  </si>
  <si>
    <t xml:space="preserve">Aux. Administrativo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</si>
</sst>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0" fillId="0" borderId="0" xfId="0" applyAlignment="1">
      <alignment horizontal="center" vertical="center"/>
    </xf>
    <xf numFmtId="164" fontId="1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4" fontId="15" fillId="0" borderId="2" xfId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/>
    </xf>
    <xf numFmtId="44" fontId="7" fillId="0" borderId="0" xfId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4" fontId="7" fillId="0" borderId="0" xfId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3" fillId="0" borderId="2" xfId="0" applyNumberFormat="1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4" fontId="7" fillId="0" borderId="0" xfId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4" fontId="12" fillId="0" borderId="0" xfId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44" fontId="8" fillId="0" borderId="0" xfId="1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workbookViewId="0">
      <pane xSplit="2" ySplit="6" topLeftCell="C133" activePane="bottomRight" state="frozen"/>
      <selection pane="topRight" activeCell="C1" sqref="C1"/>
      <selection pane="bottomLeft" activeCell="A9" sqref="A9"/>
      <selection pane="bottomRight" activeCell="G141" sqref="G141"/>
    </sheetView>
  </sheetViews>
  <sheetFormatPr baseColWidth="10" defaultRowHeight="12.75" x14ac:dyDescent="0.2"/>
  <cols>
    <col min="1" max="1" width="12.28515625" style="47" customWidth="1"/>
    <col min="2" max="2" width="29.42578125" style="30" customWidth="1"/>
    <col min="3" max="3" width="35.42578125" style="31" customWidth="1"/>
    <col min="4" max="4" width="13.5703125" style="29" customWidth="1"/>
    <col min="5" max="5" width="13.42578125" style="32" customWidth="1"/>
    <col min="6" max="6" width="17.5703125" style="29" customWidth="1"/>
    <col min="7" max="7" width="40.5703125" style="1" customWidth="1"/>
    <col min="8" max="16384" width="11.42578125" style="1"/>
  </cols>
  <sheetData>
    <row r="1" spans="1:7" ht="18" customHeight="1" x14ac:dyDescent="0.25">
      <c r="A1" s="45" t="s">
        <v>0</v>
      </c>
      <c r="B1" s="55" t="s">
        <v>377</v>
      </c>
      <c r="C1" s="55"/>
      <c r="D1" s="55"/>
      <c r="E1" s="55"/>
      <c r="F1" s="56"/>
      <c r="G1" s="4"/>
    </row>
    <row r="2" spans="1:7" ht="24.95" customHeight="1" x14ac:dyDescent="0.2">
      <c r="A2" s="46" t="s">
        <v>1</v>
      </c>
      <c r="B2" s="57" t="s">
        <v>2</v>
      </c>
      <c r="C2" s="57"/>
      <c r="D2" s="57"/>
      <c r="E2" s="57"/>
      <c r="F2" s="58"/>
      <c r="G2" s="9"/>
    </row>
    <row r="3" spans="1:7" ht="9.75" customHeight="1" x14ac:dyDescent="0.2">
      <c r="A3" s="46"/>
      <c r="B3" s="52"/>
      <c r="C3" s="52"/>
      <c r="D3" s="52"/>
      <c r="E3" s="52"/>
      <c r="F3" s="53"/>
      <c r="G3" s="19"/>
    </row>
    <row r="4" spans="1:7" ht="23.25" customHeight="1" x14ac:dyDescent="0.2">
      <c r="A4" s="46"/>
      <c r="B4" s="52"/>
      <c r="C4" s="52"/>
      <c r="D4" s="59" t="s">
        <v>463</v>
      </c>
      <c r="E4" s="59"/>
      <c r="F4" s="59"/>
      <c r="G4" s="59"/>
    </row>
    <row r="5" spans="1:7" x14ac:dyDescent="0.2">
      <c r="B5" s="54" t="s">
        <v>6</v>
      </c>
      <c r="C5" s="26"/>
      <c r="D5" s="27"/>
      <c r="E5" s="28"/>
    </row>
    <row r="6" spans="1:7" s="3" customFormat="1" ht="24" x14ac:dyDescent="0.2">
      <c r="A6" s="24" t="s">
        <v>380</v>
      </c>
      <c r="B6" s="23" t="s">
        <v>381</v>
      </c>
      <c r="C6" s="23" t="s">
        <v>383</v>
      </c>
      <c r="D6" s="25" t="s">
        <v>382</v>
      </c>
      <c r="E6" s="23" t="s">
        <v>462</v>
      </c>
      <c r="F6" s="25" t="s">
        <v>461</v>
      </c>
      <c r="G6" s="23" t="s">
        <v>379</v>
      </c>
    </row>
    <row r="8" spans="1:7" x14ac:dyDescent="0.2">
      <c r="A8" s="48" t="s">
        <v>22</v>
      </c>
    </row>
    <row r="9" spans="1:7" ht="39.950000000000003" customHeight="1" x14ac:dyDescent="0.2">
      <c r="A9" s="49" t="s">
        <v>23</v>
      </c>
      <c r="B9" s="33" t="s">
        <v>24</v>
      </c>
      <c r="C9" s="21" t="s">
        <v>384</v>
      </c>
      <c r="D9" s="34">
        <v>26483.7</v>
      </c>
      <c r="E9" s="35"/>
      <c r="F9" s="34">
        <v>88279</v>
      </c>
      <c r="G9" s="20"/>
    </row>
    <row r="10" spans="1:7" ht="39.950000000000003" customHeight="1" x14ac:dyDescent="0.2">
      <c r="A10" s="49" t="s">
        <v>25</v>
      </c>
      <c r="B10" s="33" t="s">
        <v>26</v>
      </c>
      <c r="C10" s="21" t="s">
        <v>385</v>
      </c>
      <c r="D10" s="34">
        <v>6054.75</v>
      </c>
      <c r="E10" s="35"/>
      <c r="F10" s="34">
        <v>20182.5</v>
      </c>
      <c r="G10" s="20"/>
    </row>
    <row r="11" spans="1:7" s="6" customFormat="1" x14ac:dyDescent="0.2">
      <c r="A11" s="50" t="s">
        <v>27</v>
      </c>
      <c r="B11" s="36"/>
      <c r="C11" s="37"/>
      <c r="D11" s="38"/>
      <c r="E11" s="39"/>
      <c r="F11" s="38" t="s">
        <v>28</v>
      </c>
    </row>
    <row r="12" spans="1:7" x14ac:dyDescent="0.2">
      <c r="D12" s="40">
        <f>D9+D10</f>
        <v>32538.45</v>
      </c>
      <c r="E12" s="40">
        <f>E9+E10</f>
        <v>0</v>
      </c>
      <c r="F12" s="40">
        <f>F9+F10</f>
        <v>108461.5</v>
      </c>
      <c r="G12" s="18"/>
    </row>
    <row r="13" spans="1:7" x14ac:dyDescent="0.2">
      <c r="A13" s="48" t="s">
        <v>29</v>
      </c>
    </row>
    <row r="14" spans="1:7" ht="39.950000000000003" customHeight="1" x14ac:dyDescent="0.2">
      <c r="A14" s="49" t="s">
        <v>30</v>
      </c>
      <c r="B14" s="33" t="s">
        <v>31</v>
      </c>
      <c r="C14" s="41" t="s">
        <v>386</v>
      </c>
      <c r="D14" s="34">
        <v>12312.15</v>
      </c>
      <c r="E14" s="35"/>
      <c r="F14" s="34">
        <v>41040.5</v>
      </c>
      <c r="G14" s="20"/>
    </row>
    <row r="15" spans="1:7" ht="39.950000000000003" customHeight="1" x14ac:dyDescent="0.2">
      <c r="A15" s="49" t="s">
        <v>32</v>
      </c>
      <c r="B15" s="33" t="s">
        <v>33</v>
      </c>
      <c r="C15" s="41" t="s">
        <v>386</v>
      </c>
      <c r="D15" s="34">
        <v>12312.15</v>
      </c>
      <c r="E15" s="35"/>
      <c r="F15" s="34">
        <v>41040.5</v>
      </c>
      <c r="G15" s="20"/>
    </row>
    <row r="16" spans="1:7" ht="39.950000000000003" customHeight="1" x14ac:dyDescent="0.2">
      <c r="A16" s="49" t="s">
        <v>34</v>
      </c>
      <c r="B16" s="33" t="s">
        <v>35</v>
      </c>
      <c r="C16" s="41" t="s">
        <v>386</v>
      </c>
      <c r="D16" s="34">
        <v>12312.15</v>
      </c>
      <c r="E16" s="35"/>
      <c r="F16" s="34">
        <v>41040.5</v>
      </c>
      <c r="G16" s="20"/>
    </row>
    <row r="17" spans="1:7" ht="39.950000000000003" customHeight="1" x14ac:dyDescent="0.2">
      <c r="A17" s="49" t="s">
        <v>36</v>
      </c>
      <c r="B17" s="33" t="s">
        <v>37</v>
      </c>
      <c r="C17" s="41" t="s">
        <v>386</v>
      </c>
      <c r="D17" s="34">
        <v>12312.15</v>
      </c>
      <c r="E17" s="35"/>
      <c r="F17" s="34">
        <v>41040.5</v>
      </c>
      <c r="G17" s="20"/>
    </row>
    <row r="18" spans="1:7" ht="39.950000000000003" customHeight="1" x14ac:dyDescent="0.2">
      <c r="A18" s="49" t="s">
        <v>38</v>
      </c>
      <c r="B18" s="33" t="s">
        <v>39</v>
      </c>
      <c r="C18" s="41" t="s">
        <v>386</v>
      </c>
      <c r="D18" s="34">
        <v>12312.15</v>
      </c>
      <c r="E18" s="35"/>
      <c r="F18" s="34">
        <v>41040.5</v>
      </c>
      <c r="G18" s="20"/>
    </row>
    <row r="19" spans="1:7" ht="39.950000000000003" customHeight="1" x14ac:dyDescent="0.2">
      <c r="A19" s="49" t="s">
        <v>40</v>
      </c>
      <c r="B19" s="33" t="s">
        <v>41</v>
      </c>
      <c r="C19" s="41" t="s">
        <v>386</v>
      </c>
      <c r="D19" s="34">
        <v>12312.15</v>
      </c>
      <c r="E19" s="35"/>
      <c r="F19" s="34">
        <v>41040.5</v>
      </c>
      <c r="G19" s="20"/>
    </row>
    <row r="20" spans="1:7" ht="39.950000000000003" customHeight="1" x14ac:dyDescent="0.2">
      <c r="A20" s="49" t="s">
        <v>42</v>
      </c>
      <c r="B20" s="33" t="s">
        <v>43</v>
      </c>
      <c r="C20" s="41" t="s">
        <v>386</v>
      </c>
      <c r="D20" s="34">
        <v>12312.15</v>
      </c>
      <c r="E20" s="35"/>
      <c r="F20" s="34">
        <v>41040.5</v>
      </c>
      <c r="G20" s="20"/>
    </row>
    <row r="21" spans="1:7" ht="39.950000000000003" customHeight="1" x14ac:dyDescent="0.2">
      <c r="A21" s="49" t="s">
        <v>44</v>
      </c>
      <c r="B21" s="33" t="s">
        <v>45</v>
      </c>
      <c r="C21" s="41" t="s">
        <v>386</v>
      </c>
      <c r="D21" s="34">
        <v>12312.15</v>
      </c>
      <c r="E21" s="35"/>
      <c r="F21" s="34">
        <v>41040.5</v>
      </c>
      <c r="G21" s="20"/>
    </row>
    <row r="22" spans="1:7" ht="39.950000000000003" customHeight="1" x14ac:dyDescent="0.2">
      <c r="A22" s="49" t="s">
        <v>46</v>
      </c>
      <c r="B22" s="33" t="s">
        <v>47</v>
      </c>
      <c r="C22" s="41" t="s">
        <v>386</v>
      </c>
      <c r="D22" s="34">
        <v>12312.15</v>
      </c>
      <c r="E22" s="35"/>
      <c r="F22" s="34">
        <v>41040.5</v>
      </c>
      <c r="G22" s="20"/>
    </row>
    <row r="23" spans="1:7" s="6" customFormat="1" x14ac:dyDescent="0.2">
      <c r="A23" s="50" t="s">
        <v>27</v>
      </c>
      <c r="B23" s="36"/>
      <c r="C23" s="37"/>
      <c r="D23" s="38"/>
      <c r="E23" s="39"/>
      <c r="F23" s="38" t="s">
        <v>28</v>
      </c>
    </row>
    <row r="24" spans="1:7" x14ac:dyDescent="0.2">
      <c r="D24" s="40">
        <f>SUM(D14:D22)</f>
        <v>110809.34999999998</v>
      </c>
      <c r="E24" s="40">
        <f>SUM(E14:E22)</f>
        <v>0</v>
      </c>
      <c r="F24" s="40">
        <f>SUM(F14:F22)</f>
        <v>369364.5</v>
      </c>
      <c r="G24" s="18"/>
    </row>
    <row r="25" spans="1:7" x14ac:dyDescent="0.2">
      <c r="A25" s="48" t="s">
        <v>48</v>
      </c>
    </row>
    <row r="26" spans="1:7" ht="39.950000000000003" customHeight="1" x14ac:dyDescent="0.2">
      <c r="A26" s="49" t="s">
        <v>49</v>
      </c>
      <c r="B26" s="33" t="s">
        <v>50</v>
      </c>
      <c r="C26" s="21" t="s">
        <v>387</v>
      </c>
      <c r="D26" s="34">
        <v>16379.85</v>
      </c>
      <c r="E26" s="35"/>
      <c r="F26" s="34">
        <v>54599.5</v>
      </c>
      <c r="G26" s="20"/>
    </row>
    <row r="27" spans="1:7" ht="39.950000000000003" customHeight="1" x14ac:dyDescent="0.2">
      <c r="A27" s="49" t="s">
        <v>51</v>
      </c>
      <c r="B27" s="33" t="s">
        <v>52</v>
      </c>
      <c r="C27" s="21" t="s">
        <v>388</v>
      </c>
      <c r="D27" s="34">
        <v>6054.75</v>
      </c>
      <c r="E27" s="35"/>
      <c r="F27" s="34">
        <v>20182.5</v>
      </c>
      <c r="G27" s="20"/>
    </row>
    <row r="28" spans="1:7" ht="39.950000000000003" customHeight="1" x14ac:dyDescent="0.2">
      <c r="A28" s="49" t="s">
        <v>53</v>
      </c>
      <c r="B28" s="33" t="s">
        <v>54</v>
      </c>
      <c r="C28" s="21" t="s">
        <v>388</v>
      </c>
      <c r="D28" s="34">
        <v>6818.25</v>
      </c>
      <c r="E28" s="35"/>
      <c r="F28" s="34">
        <v>22727.5</v>
      </c>
      <c r="G28" s="20"/>
    </row>
    <row r="29" spans="1:7" ht="39.950000000000003" customHeight="1" x14ac:dyDescent="0.2">
      <c r="A29" s="49" t="s">
        <v>55</v>
      </c>
      <c r="B29" s="33" t="s">
        <v>56</v>
      </c>
      <c r="C29" s="21" t="s">
        <v>388</v>
      </c>
      <c r="D29" s="34">
        <v>4510.5</v>
      </c>
      <c r="E29" s="35"/>
      <c r="F29" s="34">
        <v>15035</v>
      </c>
      <c r="G29" s="20"/>
    </row>
    <row r="30" spans="1:7" ht="39.950000000000003" customHeight="1" x14ac:dyDescent="0.2">
      <c r="A30" s="49" t="s">
        <v>61</v>
      </c>
      <c r="B30" s="33" t="s">
        <v>62</v>
      </c>
      <c r="C30" s="21" t="s">
        <v>389</v>
      </c>
      <c r="D30" s="34">
        <v>6572.1</v>
      </c>
      <c r="E30" s="35"/>
      <c r="F30" s="34">
        <v>21907</v>
      </c>
      <c r="G30" s="20"/>
    </row>
    <row r="31" spans="1:7" ht="39.950000000000003" customHeight="1" x14ac:dyDescent="0.2">
      <c r="A31" s="49" t="s">
        <v>63</v>
      </c>
      <c r="B31" s="33" t="s">
        <v>64</v>
      </c>
      <c r="C31" s="21" t="s">
        <v>391</v>
      </c>
      <c r="D31" s="34">
        <v>4155.8999999999996</v>
      </c>
      <c r="E31" s="35"/>
      <c r="F31" s="34">
        <v>13853</v>
      </c>
      <c r="G31" s="20"/>
    </row>
    <row r="32" spans="1:7" s="6" customFormat="1" x14ac:dyDescent="0.2">
      <c r="A32" s="50" t="s">
        <v>27</v>
      </c>
      <c r="B32" s="36"/>
      <c r="C32" s="37"/>
      <c r="D32" s="38"/>
      <c r="E32" s="39"/>
      <c r="F32" s="38" t="s">
        <v>28</v>
      </c>
    </row>
    <row r="33" spans="1:7" x14ac:dyDescent="0.2">
      <c r="D33" s="40">
        <f>SUM(D26:D31)</f>
        <v>44491.35</v>
      </c>
      <c r="E33" s="40">
        <f>SUM(E26:E31)</f>
        <v>0</v>
      </c>
      <c r="F33" s="40">
        <f>SUM(F26:F31)</f>
        <v>148304.5</v>
      </c>
      <c r="G33" s="18"/>
    </row>
    <row r="34" spans="1:7" x14ac:dyDescent="0.2">
      <c r="A34" s="48" t="s">
        <v>65</v>
      </c>
    </row>
    <row r="35" spans="1:7" ht="39.950000000000003" customHeight="1" x14ac:dyDescent="0.2">
      <c r="A35" s="49" t="s">
        <v>66</v>
      </c>
      <c r="B35" s="33" t="s">
        <v>67</v>
      </c>
      <c r="C35" s="21" t="s">
        <v>390</v>
      </c>
      <c r="D35" s="34">
        <v>18708.900000000001</v>
      </c>
      <c r="E35" s="35"/>
      <c r="F35" s="34">
        <v>62363</v>
      </c>
      <c r="G35" s="20"/>
    </row>
    <row r="36" spans="1:7" ht="39.950000000000003" customHeight="1" x14ac:dyDescent="0.2">
      <c r="A36" s="49" t="s">
        <v>68</v>
      </c>
      <c r="B36" s="33" t="s">
        <v>69</v>
      </c>
      <c r="C36" s="21" t="s">
        <v>391</v>
      </c>
      <c r="D36" s="34">
        <v>4155.8999999999996</v>
      </c>
      <c r="E36" s="35"/>
      <c r="F36" s="34">
        <v>13853</v>
      </c>
      <c r="G36" s="20"/>
    </row>
    <row r="37" spans="1:7" ht="39.950000000000003" customHeight="1" x14ac:dyDescent="0.2">
      <c r="A37" s="49" t="s">
        <v>70</v>
      </c>
      <c r="B37" s="33" t="s">
        <v>71</v>
      </c>
      <c r="C37" s="21" t="s">
        <v>392</v>
      </c>
      <c r="D37" s="34">
        <v>946.8</v>
      </c>
      <c r="E37" s="35"/>
      <c r="F37" s="34">
        <v>3156</v>
      </c>
      <c r="G37" s="20"/>
    </row>
    <row r="38" spans="1:7" ht="39.950000000000003" customHeight="1" x14ac:dyDescent="0.2">
      <c r="A38" s="49" t="s">
        <v>72</v>
      </c>
      <c r="B38" s="33" t="s">
        <v>73</v>
      </c>
      <c r="C38" s="21" t="s">
        <v>392</v>
      </c>
      <c r="D38" s="34">
        <v>946.8</v>
      </c>
      <c r="E38" s="35"/>
      <c r="F38" s="34">
        <v>3156</v>
      </c>
      <c r="G38" s="20"/>
    </row>
    <row r="39" spans="1:7" ht="39.950000000000003" customHeight="1" x14ac:dyDescent="0.2">
      <c r="A39" s="49" t="s">
        <v>74</v>
      </c>
      <c r="B39" s="33" t="s">
        <v>75</v>
      </c>
      <c r="C39" s="21" t="s">
        <v>392</v>
      </c>
      <c r="D39" s="34">
        <v>946.8</v>
      </c>
      <c r="E39" s="35"/>
      <c r="F39" s="34">
        <v>2759.5</v>
      </c>
      <c r="G39" s="20"/>
    </row>
    <row r="40" spans="1:7" s="6" customFormat="1" x14ac:dyDescent="0.2">
      <c r="A40" s="50" t="s">
        <v>27</v>
      </c>
      <c r="B40" s="36"/>
      <c r="C40" s="37"/>
      <c r="D40" s="38"/>
      <c r="E40" s="39"/>
      <c r="F40" s="38" t="s">
        <v>28</v>
      </c>
    </row>
    <row r="41" spans="1:7" x14ac:dyDescent="0.2">
      <c r="D41" s="40">
        <f>SUM(D35:D39)</f>
        <v>25705.200000000001</v>
      </c>
      <c r="E41" s="40">
        <f>SUM(E35:E39)</f>
        <v>0</v>
      </c>
      <c r="F41" s="40">
        <f>SUM(F35:F39)</f>
        <v>85287.5</v>
      </c>
      <c r="G41" s="18"/>
    </row>
    <row r="42" spans="1:7" x14ac:dyDescent="0.2">
      <c r="A42" s="48" t="s">
        <v>76</v>
      </c>
    </row>
    <row r="43" spans="1:7" ht="39.950000000000003" customHeight="1" x14ac:dyDescent="0.2">
      <c r="A43" s="49" t="s">
        <v>77</v>
      </c>
      <c r="B43" s="33" t="s">
        <v>78</v>
      </c>
      <c r="C43" s="21" t="s">
        <v>393</v>
      </c>
      <c r="D43" s="34">
        <v>9207.15</v>
      </c>
      <c r="E43" s="35"/>
      <c r="F43" s="34">
        <v>30690.5</v>
      </c>
      <c r="G43" s="20"/>
    </row>
    <row r="44" spans="1:7" ht="39.950000000000003" customHeight="1" x14ac:dyDescent="0.2">
      <c r="A44" s="49" t="s">
        <v>79</v>
      </c>
      <c r="B44" s="33" t="s">
        <v>80</v>
      </c>
      <c r="C44" s="21" t="s">
        <v>454</v>
      </c>
      <c r="D44" s="34">
        <v>4155.8999999999996</v>
      </c>
      <c r="E44" s="35"/>
      <c r="F44" s="34">
        <v>13853</v>
      </c>
      <c r="G44" s="20"/>
    </row>
    <row r="45" spans="1:7" ht="39.950000000000003" customHeight="1" x14ac:dyDescent="0.2">
      <c r="A45" s="49" t="s">
        <v>81</v>
      </c>
      <c r="B45" s="33" t="s">
        <v>82</v>
      </c>
      <c r="C45" s="41" t="s">
        <v>398</v>
      </c>
      <c r="D45" s="34">
        <v>3143.4</v>
      </c>
      <c r="E45" s="35"/>
      <c r="F45" s="34">
        <v>10478</v>
      </c>
      <c r="G45" s="20"/>
    </row>
    <row r="46" spans="1:7" s="6" customFormat="1" x14ac:dyDescent="0.2">
      <c r="A46" s="50" t="s">
        <v>27</v>
      </c>
      <c r="B46" s="36"/>
      <c r="C46" s="37"/>
      <c r="D46" s="38"/>
      <c r="E46" s="39"/>
      <c r="F46" s="38" t="s">
        <v>28</v>
      </c>
    </row>
    <row r="47" spans="1:7" x14ac:dyDescent="0.2">
      <c r="D47" s="40">
        <f>D43+D44+D45</f>
        <v>16506.45</v>
      </c>
      <c r="E47" s="40">
        <f>E43+E44+E45</f>
        <v>0</v>
      </c>
      <c r="F47" s="40">
        <f>F43+F44+F45</f>
        <v>55021.5</v>
      </c>
      <c r="G47" s="18"/>
    </row>
    <row r="48" spans="1:7" x14ac:dyDescent="0.2">
      <c r="A48" s="48" t="s">
        <v>83</v>
      </c>
    </row>
    <row r="49" spans="1:7" ht="39.950000000000003" customHeight="1" x14ac:dyDescent="0.2">
      <c r="A49" s="49" t="s">
        <v>84</v>
      </c>
      <c r="B49" s="33" t="s">
        <v>85</v>
      </c>
      <c r="C49" s="21" t="s">
        <v>391</v>
      </c>
      <c r="D49" s="34">
        <v>4155.8999999999996</v>
      </c>
      <c r="E49" s="35"/>
      <c r="F49" s="34">
        <v>13853</v>
      </c>
      <c r="G49" s="20"/>
    </row>
    <row r="50" spans="1:7" s="6" customFormat="1" x14ac:dyDescent="0.2">
      <c r="A50" s="50" t="s">
        <v>27</v>
      </c>
      <c r="B50" s="36"/>
      <c r="C50" s="37"/>
      <c r="D50" s="38"/>
      <c r="E50" s="39"/>
      <c r="F50" s="38" t="s">
        <v>28</v>
      </c>
    </row>
    <row r="51" spans="1:7" x14ac:dyDescent="0.2">
      <c r="D51" s="40">
        <f>D49</f>
        <v>4155.8999999999996</v>
      </c>
      <c r="E51" s="40">
        <f>E49</f>
        <v>0</v>
      </c>
      <c r="F51" s="40">
        <f>F49</f>
        <v>13853</v>
      </c>
      <c r="G51" s="18"/>
    </row>
    <row r="52" spans="1:7" x14ac:dyDescent="0.2">
      <c r="A52" s="48" t="s">
        <v>86</v>
      </c>
    </row>
    <row r="53" spans="1:7" ht="39.950000000000003" customHeight="1" x14ac:dyDescent="0.2">
      <c r="A53" s="49" t="s">
        <v>87</v>
      </c>
      <c r="B53" s="33" t="s">
        <v>88</v>
      </c>
      <c r="C53" s="21" t="s">
        <v>397</v>
      </c>
      <c r="D53" s="34">
        <v>5140.05</v>
      </c>
      <c r="E53" s="35"/>
      <c r="F53" s="34">
        <v>17133.5</v>
      </c>
      <c r="G53" s="20"/>
    </row>
    <row r="54" spans="1:7" ht="39.950000000000003" customHeight="1" x14ac:dyDescent="0.2">
      <c r="A54" s="49" t="s">
        <v>89</v>
      </c>
      <c r="B54" s="33" t="s">
        <v>90</v>
      </c>
      <c r="C54" s="21" t="s">
        <v>398</v>
      </c>
      <c r="D54" s="34">
        <v>4155.8999999999996</v>
      </c>
      <c r="E54" s="35"/>
      <c r="F54" s="34">
        <v>13853</v>
      </c>
      <c r="G54" s="20"/>
    </row>
    <row r="55" spans="1:7" s="6" customFormat="1" x14ac:dyDescent="0.2">
      <c r="A55" s="50" t="s">
        <v>27</v>
      </c>
      <c r="B55" s="36"/>
      <c r="C55" s="37"/>
      <c r="D55" s="38"/>
      <c r="E55" s="39"/>
      <c r="F55" s="38" t="s">
        <v>28</v>
      </c>
    </row>
    <row r="56" spans="1:7" x14ac:dyDescent="0.2">
      <c r="D56" s="40">
        <f>D53+D54</f>
        <v>9295.9500000000007</v>
      </c>
      <c r="E56" s="40">
        <f>E53+E54</f>
        <v>0</v>
      </c>
      <c r="F56" s="40">
        <f>F53+F54</f>
        <v>30986.5</v>
      </c>
      <c r="G56" s="18"/>
    </row>
    <row r="57" spans="1:7" x14ac:dyDescent="0.2">
      <c r="A57" s="48" t="s">
        <v>91</v>
      </c>
    </row>
    <row r="58" spans="1:7" ht="39.950000000000003" customHeight="1" x14ac:dyDescent="0.2">
      <c r="A58" s="49" t="s">
        <v>92</v>
      </c>
      <c r="B58" s="33" t="s">
        <v>93</v>
      </c>
      <c r="C58" s="21" t="s">
        <v>396</v>
      </c>
      <c r="D58" s="34">
        <v>18715.95</v>
      </c>
      <c r="E58" s="35"/>
      <c r="F58" s="34">
        <v>62386.5</v>
      </c>
      <c r="G58" s="20"/>
    </row>
    <row r="59" spans="1:7" ht="39.950000000000003" customHeight="1" x14ac:dyDescent="0.2">
      <c r="A59" s="49" t="s">
        <v>94</v>
      </c>
      <c r="B59" s="33" t="s">
        <v>95</v>
      </c>
      <c r="C59" s="21" t="s">
        <v>405</v>
      </c>
      <c r="D59" s="34">
        <v>6054.75</v>
      </c>
      <c r="E59" s="35"/>
      <c r="F59" s="34">
        <v>20182.5</v>
      </c>
      <c r="G59" s="20"/>
    </row>
    <row r="60" spans="1:7" ht="39.950000000000003" customHeight="1" x14ac:dyDescent="0.2">
      <c r="A60" s="49" t="s">
        <v>96</v>
      </c>
      <c r="B60" s="33" t="s">
        <v>97</v>
      </c>
      <c r="C60" s="21" t="s">
        <v>394</v>
      </c>
      <c r="D60" s="34">
        <v>4481.8500000000004</v>
      </c>
      <c r="E60" s="35"/>
      <c r="F60" s="34">
        <v>14939.5</v>
      </c>
      <c r="G60" s="20"/>
    </row>
    <row r="61" spans="1:7" ht="39.950000000000003" customHeight="1" x14ac:dyDescent="0.2">
      <c r="A61" s="49" t="s">
        <v>98</v>
      </c>
      <c r="B61" s="33" t="s">
        <v>99</v>
      </c>
      <c r="C61" s="21" t="s">
        <v>405</v>
      </c>
      <c r="D61" s="34">
        <v>6054.75</v>
      </c>
      <c r="E61" s="35"/>
      <c r="F61" s="34">
        <v>20182.5</v>
      </c>
      <c r="G61" s="20"/>
    </row>
    <row r="62" spans="1:7" ht="39.950000000000003" customHeight="1" x14ac:dyDescent="0.2">
      <c r="A62" s="49" t="s">
        <v>100</v>
      </c>
      <c r="B62" s="33" t="s">
        <v>101</v>
      </c>
      <c r="C62" s="21" t="s">
        <v>405</v>
      </c>
      <c r="D62" s="34">
        <v>4481.8500000000004</v>
      </c>
      <c r="E62" s="35"/>
      <c r="F62" s="34">
        <v>14939.5</v>
      </c>
      <c r="G62" s="20"/>
    </row>
    <row r="63" spans="1:7" ht="39.950000000000003" customHeight="1" x14ac:dyDescent="0.2">
      <c r="A63" s="49" t="s">
        <v>102</v>
      </c>
      <c r="B63" s="33" t="s">
        <v>103</v>
      </c>
      <c r="C63" s="21" t="s">
        <v>405</v>
      </c>
      <c r="D63" s="34">
        <v>5516.85</v>
      </c>
      <c r="E63" s="35"/>
      <c r="F63" s="34">
        <v>18389.5</v>
      </c>
      <c r="G63" s="20"/>
    </row>
    <row r="64" spans="1:7" s="6" customFormat="1" x14ac:dyDescent="0.2">
      <c r="A64" s="50" t="s">
        <v>27</v>
      </c>
      <c r="B64" s="36"/>
      <c r="C64" s="37"/>
      <c r="D64" s="38"/>
      <c r="E64" s="39"/>
      <c r="F64" s="38" t="s">
        <v>28</v>
      </c>
    </row>
    <row r="65" spans="1:7" x14ac:dyDescent="0.2">
      <c r="D65" s="40">
        <f>D58+D59+D60+D61+D62+D63</f>
        <v>45306</v>
      </c>
      <c r="E65" s="40">
        <f>E58+E59+E60+E61+E62+E63</f>
        <v>0</v>
      </c>
      <c r="F65" s="40">
        <f>F58+F59+F60+F61+F62+F63</f>
        <v>151020</v>
      </c>
      <c r="G65" s="18"/>
    </row>
    <row r="66" spans="1:7" x14ac:dyDescent="0.2">
      <c r="A66" s="48" t="s">
        <v>104</v>
      </c>
    </row>
    <row r="67" spans="1:7" ht="39.950000000000003" customHeight="1" x14ac:dyDescent="0.2">
      <c r="A67" s="49" t="s">
        <v>105</v>
      </c>
      <c r="B67" s="33" t="s">
        <v>106</v>
      </c>
      <c r="C67" s="21" t="s">
        <v>399</v>
      </c>
      <c r="D67" s="34">
        <v>7707.3</v>
      </c>
      <c r="E67" s="35"/>
      <c r="F67" s="34">
        <v>25691</v>
      </c>
      <c r="G67" s="20"/>
    </row>
    <row r="68" spans="1:7" s="6" customFormat="1" x14ac:dyDescent="0.2">
      <c r="A68" s="50" t="s">
        <v>27</v>
      </c>
      <c r="B68" s="36"/>
      <c r="C68" s="37"/>
      <c r="D68" s="38"/>
      <c r="E68" s="39"/>
      <c r="F68" s="38" t="s">
        <v>28</v>
      </c>
    </row>
    <row r="69" spans="1:7" x14ac:dyDescent="0.2">
      <c r="D69" s="40">
        <f>D67</f>
        <v>7707.3</v>
      </c>
      <c r="E69" s="40">
        <f>E67</f>
        <v>0</v>
      </c>
      <c r="F69" s="40">
        <f>F67</f>
        <v>25691</v>
      </c>
      <c r="G69" s="18"/>
    </row>
    <row r="70" spans="1:7" x14ac:dyDescent="0.2">
      <c r="A70" s="48" t="s">
        <v>107</v>
      </c>
    </row>
    <row r="71" spans="1:7" ht="39.950000000000003" customHeight="1" x14ac:dyDescent="0.2">
      <c r="A71" s="49" t="s">
        <v>108</v>
      </c>
      <c r="B71" s="33" t="s">
        <v>109</v>
      </c>
      <c r="C71" s="21" t="s">
        <v>400</v>
      </c>
      <c r="D71" s="34">
        <v>6054.75</v>
      </c>
      <c r="E71" s="35"/>
      <c r="F71" s="34">
        <v>20182.5</v>
      </c>
      <c r="G71" s="20"/>
    </row>
    <row r="72" spans="1:7" ht="39.950000000000003" customHeight="1" x14ac:dyDescent="0.2">
      <c r="A72" s="49" t="s">
        <v>110</v>
      </c>
      <c r="B72" s="33" t="s">
        <v>111</v>
      </c>
      <c r="C72" s="21" t="s">
        <v>401</v>
      </c>
      <c r="D72" s="34">
        <v>4155.8999999999996</v>
      </c>
      <c r="E72" s="35"/>
      <c r="F72" s="34">
        <v>13853</v>
      </c>
      <c r="G72" s="20"/>
    </row>
    <row r="73" spans="1:7" ht="39.950000000000003" customHeight="1" x14ac:dyDescent="0.2">
      <c r="A73" s="49" t="s">
        <v>112</v>
      </c>
      <c r="B73" s="33" t="s">
        <v>113</v>
      </c>
      <c r="C73" s="21" t="s">
        <v>401</v>
      </c>
      <c r="D73" s="34">
        <v>4155.8999999999996</v>
      </c>
      <c r="E73" s="35"/>
      <c r="F73" s="34">
        <v>13853</v>
      </c>
      <c r="G73" s="20"/>
    </row>
    <row r="74" spans="1:7" s="6" customFormat="1" x14ac:dyDescent="0.2">
      <c r="A74" s="50" t="s">
        <v>27</v>
      </c>
      <c r="B74" s="36"/>
      <c r="C74" s="37"/>
      <c r="D74" s="38"/>
      <c r="E74" s="39"/>
      <c r="F74" s="38" t="s">
        <v>28</v>
      </c>
    </row>
    <row r="75" spans="1:7" x14ac:dyDescent="0.2">
      <c r="D75" s="40">
        <f>D71+D72+D73</f>
        <v>14366.55</v>
      </c>
      <c r="E75" s="40">
        <f>E71+E72+E73</f>
        <v>0</v>
      </c>
      <c r="F75" s="40">
        <f>F71+F72+F73</f>
        <v>47888.5</v>
      </c>
      <c r="G75" s="18"/>
    </row>
    <row r="76" spans="1:7" x14ac:dyDescent="0.2">
      <c r="A76" s="48" t="s">
        <v>114</v>
      </c>
    </row>
    <row r="77" spans="1:7" ht="39.950000000000003" customHeight="1" x14ac:dyDescent="0.2">
      <c r="A77" s="49" t="s">
        <v>115</v>
      </c>
      <c r="B77" s="33" t="s">
        <v>116</v>
      </c>
      <c r="C77" s="21" t="s">
        <v>402</v>
      </c>
      <c r="D77" s="34">
        <v>6054.75</v>
      </c>
      <c r="E77" s="35"/>
      <c r="F77" s="34">
        <v>20182.5</v>
      </c>
      <c r="G77" s="20"/>
    </row>
    <row r="78" spans="1:7" ht="39.950000000000003" customHeight="1" x14ac:dyDescent="0.2">
      <c r="A78" s="49" t="s">
        <v>117</v>
      </c>
      <c r="B78" s="33" t="s">
        <v>118</v>
      </c>
      <c r="C78" s="21" t="s">
        <v>403</v>
      </c>
      <c r="D78" s="34">
        <v>4155.8999999999996</v>
      </c>
      <c r="E78" s="35"/>
      <c r="F78" s="34">
        <v>13853</v>
      </c>
      <c r="G78" s="20"/>
    </row>
    <row r="79" spans="1:7" ht="39.950000000000003" customHeight="1" x14ac:dyDescent="0.2">
      <c r="A79" s="49" t="s">
        <v>119</v>
      </c>
      <c r="B79" s="33" t="s">
        <v>120</v>
      </c>
      <c r="C79" s="21" t="s">
        <v>403</v>
      </c>
      <c r="D79" s="34">
        <v>4155.8999999999996</v>
      </c>
      <c r="E79" s="35"/>
      <c r="F79" s="34">
        <v>13853</v>
      </c>
      <c r="G79" s="20"/>
    </row>
    <row r="80" spans="1:7" ht="39.950000000000003" customHeight="1" x14ac:dyDescent="0.2">
      <c r="A80" s="49" t="s">
        <v>121</v>
      </c>
      <c r="B80" s="33" t="s">
        <v>122</v>
      </c>
      <c r="C80" s="21" t="s">
        <v>403</v>
      </c>
      <c r="D80" s="34">
        <v>4155.8999999999996</v>
      </c>
      <c r="E80" s="35"/>
      <c r="F80" s="34">
        <v>13853</v>
      </c>
      <c r="G80" s="20"/>
    </row>
    <row r="81" spans="1:7" ht="39.950000000000003" customHeight="1" x14ac:dyDescent="0.2">
      <c r="A81" s="49" t="s">
        <v>123</v>
      </c>
      <c r="B81" s="33" t="s">
        <v>124</v>
      </c>
      <c r="C81" s="21" t="s">
        <v>403</v>
      </c>
      <c r="D81" s="34">
        <v>4155.8999999999996</v>
      </c>
      <c r="E81" s="35"/>
      <c r="F81" s="34">
        <v>13853</v>
      </c>
      <c r="G81" s="20"/>
    </row>
    <row r="82" spans="1:7" ht="39.950000000000003" customHeight="1" x14ac:dyDescent="0.2">
      <c r="A82" s="49" t="s">
        <v>125</v>
      </c>
      <c r="B82" s="33" t="s">
        <v>126</v>
      </c>
      <c r="C82" s="21" t="s">
        <v>404</v>
      </c>
      <c r="D82" s="34">
        <v>4155.8999999999996</v>
      </c>
      <c r="E82" s="35"/>
      <c r="F82" s="34">
        <v>13853</v>
      </c>
      <c r="G82" s="20"/>
    </row>
    <row r="83" spans="1:7" s="6" customFormat="1" x14ac:dyDescent="0.2">
      <c r="A83" s="50" t="s">
        <v>27</v>
      </c>
      <c r="B83" s="36"/>
      <c r="C83" s="37"/>
      <c r="D83" s="38"/>
      <c r="E83" s="39"/>
      <c r="F83" s="38" t="s">
        <v>28</v>
      </c>
    </row>
    <row r="84" spans="1:7" x14ac:dyDescent="0.2">
      <c r="D84" s="40">
        <f>SUM(D77:D82)</f>
        <v>26834.25</v>
      </c>
      <c r="E84" s="40">
        <f>SUM(E77:E82)</f>
        <v>0</v>
      </c>
      <c r="F84" s="40">
        <f>SUM(F77:F82)</f>
        <v>89447.5</v>
      </c>
      <c r="G84" s="18"/>
    </row>
    <row r="85" spans="1:7" x14ac:dyDescent="0.2">
      <c r="A85" s="48" t="s">
        <v>127</v>
      </c>
    </row>
    <row r="86" spans="1:7" ht="39.950000000000003" customHeight="1" x14ac:dyDescent="0.2">
      <c r="A86" s="49" t="s">
        <v>128</v>
      </c>
      <c r="B86" s="33" t="s">
        <v>129</v>
      </c>
      <c r="C86" s="21" t="s">
        <v>410</v>
      </c>
      <c r="D86" s="34">
        <v>12312.15</v>
      </c>
      <c r="E86" s="35"/>
      <c r="F86" s="34">
        <v>41040.5</v>
      </c>
      <c r="G86" s="20"/>
    </row>
    <row r="87" spans="1:7" ht="39.950000000000003" customHeight="1" x14ac:dyDescent="0.2">
      <c r="A87" s="49" t="s">
        <v>130</v>
      </c>
      <c r="B87" s="33" t="s">
        <v>131</v>
      </c>
      <c r="C87" s="21" t="s">
        <v>391</v>
      </c>
      <c r="D87" s="34">
        <v>4155.8999999999996</v>
      </c>
      <c r="E87" s="35"/>
      <c r="F87" s="34">
        <v>13853</v>
      </c>
      <c r="G87" s="20"/>
    </row>
    <row r="88" spans="1:7" ht="39.950000000000003" customHeight="1" x14ac:dyDescent="0.2">
      <c r="A88" s="49" t="s">
        <v>132</v>
      </c>
      <c r="B88" s="33" t="s">
        <v>133</v>
      </c>
      <c r="C88" s="21" t="s">
        <v>406</v>
      </c>
      <c r="D88" s="34">
        <v>4155.8999999999996</v>
      </c>
      <c r="E88" s="35"/>
      <c r="F88" s="34">
        <v>13853</v>
      </c>
      <c r="G88" s="20"/>
    </row>
    <row r="89" spans="1:7" ht="39.950000000000003" customHeight="1" x14ac:dyDescent="0.2">
      <c r="A89" s="49" t="s">
        <v>134</v>
      </c>
      <c r="B89" s="33" t="s">
        <v>135</v>
      </c>
      <c r="C89" s="21" t="s">
        <v>407</v>
      </c>
      <c r="D89" s="34">
        <v>6054.75</v>
      </c>
      <c r="E89" s="35"/>
      <c r="F89" s="34">
        <v>20182.5</v>
      </c>
      <c r="G89" s="20"/>
    </row>
    <row r="90" spans="1:7" ht="39.950000000000003" customHeight="1" x14ac:dyDescent="0.2">
      <c r="A90" s="49" t="s">
        <v>136</v>
      </c>
      <c r="B90" s="33" t="s">
        <v>137</v>
      </c>
      <c r="C90" s="21" t="s">
        <v>407</v>
      </c>
      <c r="D90" s="34">
        <v>6054.75</v>
      </c>
      <c r="E90" s="35"/>
      <c r="F90" s="34">
        <v>20182.5</v>
      </c>
      <c r="G90" s="20"/>
    </row>
    <row r="91" spans="1:7" ht="39.950000000000003" customHeight="1" x14ac:dyDescent="0.2">
      <c r="A91" s="49" t="s">
        <v>138</v>
      </c>
      <c r="B91" s="33" t="s">
        <v>139</v>
      </c>
      <c r="C91" s="21" t="s">
        <v>408</v>
      </c>
      <c r="D91" s="34">
        <v>4973.25</v>
      </c>
      <c r="E91" s="35"/>
      <c r="F91" s="34">
        <v>16577.5</v>
      </c>
      <c r="G91" s="20"/>
    </row>
    <row r="92" spans="1:7" ht="39.950000000000003" customHeight="1" x14ac:dyDescent="0.2">
      <c r="A92" s="49" t="s">
        <v>140</v>
      </c>
      <c r="B92" s="33" t="s">
        <v>141</v>
      </c>
      <c r="C92" s="21" t="s">
        <v>409</v>
      </c>
      <c r="D92" s="34">
        <v>5140.05</v>
      </c>
      <c r="E92" s="35"/>
      <c r="F92" s="34">
        <v>17133.5</v>
      </c>
      <c r="G92" s="20"/>
    </row>
    <row r="93" spans="1:7" s="6" customFormat="1" x14ac:dyDescent="0.2">
      <c r="A93" s="50" t="s">
        <v>27</v>
      </c>
      <c r="B93" s="36"/>
      <c r="C93" s="37"/>
      <c r="D93" s="38"/>
      <c r="E93" s="39"/>
      <c r="F93" s="38" t="s">
        <v>28</v>
      </c>
    </row>
    <row r="94" spans="1:7" x14ac:dyDescent="0.2">
      <c r="D94" s="40">
        <f>SUM(D86:D92)</f>
        <v>42846.75</v>
      </c>
      <c r="E94" s="40">
        <f>SUM(E82:E92)</f>
        <v>0</v>
      </c>
      <c r="F94" s="40">
        <f>SUM(F86:F92)</f>
        <v>142822.5</v>
      </c>
      <c r="G94" s="18"/>
    </row>
    <row r="95" spans="1:7" x14ac:dyDescent="0.2">
      <c r="A95" s="48" t="s">
        <v>142</v>
      </c>
    </row>
    <row r="96" spans="1:7" ht="39.950000000000003" customHeight="1" x14ac:dyDescent="0.2">
      <c r="A96" s="49" t="s">
        <v>143</v>
      </c>
      <c r="B96" s="33" t="s">
        <v>144</v>
      </c>
      <c r="C96" s="21" t="s">
        <v>411</v>
      </c>
      <c r="D96" s="34">
        <v>4911.1499999999996</v>
      </c>
      <c r="E96" s="35"/>
      <c r="F96" s="34">
        <v>16370.5</v>
      </c>
      <c r="G96" s="20"/>
    </row>
    <row r="97" spans="1:7" ht="39.950000000000003" customHeight="1" x14ac:dyDescent="0.2">
      <c r="A97" s="49" t="s">
        <v>145</v>
      </c>
      <c r="B97" s="33" t="s">
        <v>146</v>
      </c>
      <c r="C97" s="21" t="s">
        <v>411</v>
      </c>
      <c r="D97" s="34">
        <v>4911.1499999999996</v>
      </c>
      <c r="E97" s="35"/>
      <c r="F97" s="34">
        <v>16370.5</v>
      </c>
      <c r="G97" s="20"/>
    </row>
    <row r="98" spans="1:7" ht="39.950000000000003" customHeight="1" x14ac:dyDescent="0.2">
      <c r="A98" s="49" t="s">
        <v>147</v>
      </c>
      <c r="B98" s="33" t="s">
        <v>148</v>
      </c>
      <c r="C98" s="21" t="s">
        <v>411</v>
      </c>
      <c r="D98" s="34">
        <v>4911.1499999999996</v>
      </c>
      <c r="E98" s="35"/>
      <c r="F98" s="34">
        <v>16370.5</v>
      </c>
      <c r="G98" s="20"/>
    </row>
    <row r="99" spans="1:7" ht="39.950000000000003" customHeight="1" x14ac:dyDescent="0.2">
      <c r="A99" s="49" t="s">
        <v>149</v>
      </c>
      <c r="B99" s="33" t="s">
        <v>150</v>
      </c>
      <c r="C99" s="21" t="s">
        <v>411</v>
      </c>
      <c r="D99" s="34">
        <v>4911.1499999999996</v>
      </c>
      <c r="E99" s="35"/>
      <c r="F99" s="34">
        <v>16370.5</v>
      </c>
      <c r="G99" s="20"/>
    </row>
    <row r="100" spans="1:7" ht="39.950000000000003" customHeight="1" x14ac:dyDescent="0.2">
      <c r="A100" s="49" t="s">
        <v>151</v>
      </c>
      <c r="B100" s="33" t="s">
        <v>152</v>
      </c>
      <c r="C100" s="21" t="s">
        <v>411</v>
      </c>
      <c r="D100" s="34">
        <v>4911.1499999999996</v>
      </c>
      <c r="E100" s="35"/>
      <c r="F100" s="34">
        <v>16370.5</v>
      </c>
      <c r="G100" s="20"/>
    </row>
    <row r="101" spans="1:7" ht="39.950000000000003" customHeight="1" x14ac:dyDescent="0.2">
      <c r="A101" s="49" t="s">
        <v>153</v>
      </c>
      <c r="B101" s="33" t="s">
        <v>154</v>
      </c>
      <c r="C101" s="21" t="s">
        <v>411</v>
      </c>
      <c r="D101" s="34">
        <v>4911.1499999999996</v>
      </c>
      <c r="E101" s="35"/>
      <c r="F101" s="34">
        <v>16370.5</v>
      </c>
      <c r="G101" s="20"/>
    </row>
    <row r="102" spans="1:7" ht="39.950000000000003" customHeight="1" x14ac:dyDescent="0.2">
      <c r="A102" s="49" t="s">
        <v>155</v>
      </c>
      <c r="B102" s="33" t="s">
        <v>156</v>
      </c>
      <c r="C102" s="21" t="s">
        <v>411</v>
      </c>
      <c r="D102" s="34">
        <v>4911.1499999999996</v>
      </c>
      <c r="E102" s="35"/>
      <c r="F102" s="34">
        <v>16370.5</v>
      </c>
      <c r="G102" s="20"/>
    </row>
    <row r="103" spans="1:7" ht="39.950000000000003" customHeight="1" x14ac:dyDescent="0.2">
      <c r="A103" s="49" t="s">
        <v>157</v>
      </c>
      <c r="B103" s="33" t="s">
        <v>158</v>
      </c>
      <c r="C103" s="21" t="s">
        <v>411</v>
      </c>
      <c r="D103" s="34">
        <v>4911.1499999999996</v>
      </c>
      <c r="E103" s="35"/>
      <c r="F103" s="34">
        <v>16370.5</v>
      </c>
      <c r="G103" s="20"/>
    </row>
    <row r="104" spans="1:7" ht="39.950000000000003" customHeight="1" x14ac:dyDescent="0.2">
      <c r="A104" s="49" t="s">
        <v>159</v>
      </c>
      <c r="B104" s="33" t="s">
        <v>160</v>
      </c>
      <c r="C104" s="21" t="s">
        <v>411</v>
      </c>
      <c r="D104" s="34">
        <v>4911.1499999999996</v>
      </c>
      <c r="E104" s="35"/>
      <c r="F104" s="34">
        <v>16370.5</v>
      </c>
      <c r="G104" s="20"/>
    </row>
    <row r="105" spans="1:7" ht="39.950000000000003" customHeight="1" x14ac:dyDescent="0.2">
      <c r="A105" s="49" t="s">
        <v>161</v>
      </c>
      <c r="B105" s="33" t="s">
        <v>162</v>
      </c>
      <c r="C105" s="21" t="s">
        <v>411</v>
      </c>
      <c r="D105" s="34">
        <v>4911.1499999999996</v>
      </c>
      <c r="E105" s="35"/>
      <c r="F105" s="34">
        <v>12821</v>
      </c>
      <c r="G105" s="20"/>
    </row>
    <row r="106" spans="1:7" ht="39.950000000000003" customHeight="1" x14ac:dyDescent="0.2">
      <c r="A106" s="49" t="s">
        <v>163</v>
      </c>
      <c r="B106" s="33" t="s">
        <v>164</v>
      </c>
      <c r="C106" s="21" t="s">
        <v>412</v>
      </c>
      <c r="D106" s="34">
        <v>3857.1</v>
      </c>
      <c r="E106" s="35"/>
      <c r="F106" s="34">
        <v>12857</v>
      </c>
      <c r="G106" s="20"/>
    </row>
    <row r="107" spans="1:7" s="6" customFormat="1" x14ac:dyDescent="0.2">
      <c r="A107" s="50" t="s">
        <v>27</v>
      </c>
      <c r="B107" s="36"/>
      <c r="C107" s="37"/>
      <c r="D107" s="38"/>
      <c r="E107" s="39"/>
      <c r="F107" s="38" t="s">
        <v>28</v>
      </c>
    </row>
    <row r="108" spans="1:7" x14ac:dyDescent="0.2">
      <c r="D108" s="40">
        <f>SUM(D96:D106)</f>
        <v>52968.600000000006</v>
      </c>
      <c r="E108" s="40">
        <f>SUM(E96:E106)</f>
        <v>0</v>
      </c>
      <c r="F108" s="40">
        <f>SUM(F96:F106)</f>
        <v>173012.5</v>
      </c>
      <c r="G108" s="18"/>
    </row>
    <row r="109" spans="1:7" x14ac:dyDescent="0.2">
      <c r="A109" s="48" t="s">
        <v>165</v>
      </c>
    </row>
    <row r="110" spans="1:7" ht="39.950000000000003" customHeight="1" x14ac:dyDescent="0.2">
      <c r="A110" s="49" t="s">
        <v>166</v>
      </c>
      <c r="B110" s="33" t="s">
        <v>167</v>
      </c>
      <c r="C110" s="21" t="s">
        <v>413</v>
      </c>
      <c r="D110" s="34">
        <v>5140.05</v>
      </c>
      <c r="E110" s="35"/>
      <c r="F110" s="34">
        <v>17133.5</v>
      </c>
      <c r="G110" s="20"/>
    </row>
    <row r="111" spans="1:7" ht="39.950000000000003" customHeight="1" x14ac:dyDescent="0.2">
      <c r="A111" s="49" t="s">
        <v>168</v>
      </c>
      <c r="B111" s="33" t="s">
        <v>169</v>
      </c>
      <c r="C111" s="21" t="s">
        <v>414</v>
      </c>
      <c r="D111" s="34">
        <v>4763.1000000000004</v>
      </c>
      <c r="E111" s="35"/>
      <c r="F111" s="34">
        <v>15877</v>
      </c>
      <c r="G111" s="20"/>
    </row>
    <row r="112" spans="1:7" ht="39.950000000000003" customHeight="1" x14ac:dyDescent="0.2">
      <c r="A112" s="49" t="s">
        <v>170</v>
      </c>
      <c r="B112" s="33" t="s">
        <v>171</v>
      </c>
      <c r="C112" s="21" t="s">
        <v>415</v>
      </c>
      <c r="D112" s="34">
        <v>3969.6</v>
      </c>
      <c r="E112" s="35"/>
      <c r="F112" s="34">
        <v>13160.5</v>
      </c>
      <c r="G112" s="20"/>
    </row>
    <row r="113" spans="1:7" s="6" customFormat="1" x14ac:dyDescent="0.2">
      <c r="A113" s="50" t="s">
        <v>27</v>
      </c>
      <c r="B113" s="36"/>
      <c r="C113" s="37"/>
      <c r="D113" s="38"/>
      <c r="E113" s="39"/>
      <c r="F113" s="38" t="s">
        <v>28</v>
      </c>
    </row>
    <row r="114" spans="1:7" x14ac:dyDescent="0.2">
      <c r="D114" s="40">
        <f>D110+D111+D112</f>
        <v>13872.750000000002</v>
      </c>
      <c r="E114" s="42">
        <f>E111+E112</f>
        <v>0</v>
      </c>
      <c r="F114" s="40">
        <f>F110+F111+F112</f>
        <v>46171</v>
      </c>
      <c r="G114" s="18"/>
    </row>
    <row r="115" spans="1:7" x14ac:dyDescent="0.2">
      <c r="A115" s="48" t="s">
        <v>172</v>
      </c>
    </row>
    <row r="116" spans="1:7" ht="39.950000000000003" customHeight="1" x14ac:dyDescent="0.2">
      <c r="A116" s="49" t="s">
        <v>173</v>
      </c>
      <c r="B116" s="33" t="s">
        <v>174</v>
      </c>
      <c r="C116" s="21" t="s">
        <v>416</v>
      </c>
      <c r="D116" s="34">
        <v>6054.75</v>
      </c>
      <c r="E116" s="35"/>
      <c r="F116" s="34">
        <v>20182.5</v>
      </c>
      <c r="G116" s="20"/>
    </row>
    <row r="117" spans="1:7" ht="39.950000000000003" customHeight="1" x14ac:dyDescent="0.2">
      <c r="A117" s="49" t="s">
        <v>175</v>
      </c>
      <c r="B117" s="33" t="s">
        <v>176</v>
      </c>
      <c r="C117" s="21" t="s">
        <v>417</v>
      </c>
      <c r="D117" s="34">
        <v>3969.6</v>
      </c>
      <c r="E117" s="35"/>
      <c r="F117" s="34">
        <v>13232</v>
      </c>
      <c r="G117" s="20"/>
    </row>
    <row r="118" spans="1:7" s="6" customFormat="1" x14ac:dyDescent="0.2">
      <c r="A118" s="50" t="s">
        <v>27</v>
      </c>
      <c r="B118" s="36"/>
      <c r="C118" s="37"/>
      <c r="D118" s="38"/>
      <c r="E118" s="39"/>
      <c r="F118" s="38" t="s">
        <v>28</v>
      </c>
    </row>
    <row r="119" spans="1:7" x14ac:dyDescent="0.2">
      <c r="D119" s="40">
        <f>D116+D117</f>
        <v>10024.35</v>
      </c>
      <c r="E119" s="42">
        <f>E116+E117</f>
        <v>0</v>
      </c>
      <c r="F119" s="40">
        <f>F116+F117</f>
        <v>33414.5</v>
      </c>
      <c r="G119" s="18"/>
    </row>
    <row r="120" spans="1:7" x14ac:dyDescent="0.2">
      <c r="A120" s="48" t="s">
        <v>177</v>
      </c>
    </row>
    <row r="121" spans="1:7" ht="39.950000000000003" customHeight="1" x14ac:dyDescent="0.2">
      <c r="A121" s="49" t="s">
        <v>186</v>
      </c>
      <c r="B121" s="33" t="s">
        <v>187</v>
      </c>
      <c r="C121" s="21" t="s">
        <v>418</v>
      </c>
      <c r="D121" s="34">
        <v>6818.1</v>
      </c>
      <c r="E121" s="35"/>
      <c r="F121" s="34">
        <v>22084</v>
      </c>
      <c r="G121" s="20"/>
    </row>
    <row r="122" spans="1:7" ht="39.950000000000003" customHeight="1" x14ac:dyDescent="0.2">
      <c r="A122" s="49" t="s">
        <v>178</v>
      </c>
      <c r="B122" s="33" t="s">
        <v>179</v>
      </c>
      <c r="C122" s="41" t="s">
        <v>419</v>
      </c>
      <c r="D122" s="34">
        <v>6054.75</v>
      </c>
      <c r="E122" s="35"/>
      <c r="F122" s="34">
        <v>21874</v>
      </c>
      <c r="G122" s="20"/>
    </row>
    <row r="123" spans="1:7" ht="39.950000000000003" customHeight="1" x14ac:dyDescent="0.2">
      <c r="A123" s="49" t="s">
        <v>180</v>
      </c>
      <c r="B123" s="33" t="s">
        <v>181</v>
      </c>
      <c r="C123" s="21" t="s">
        <v>420</v>
      </c>
      <c r="D123" s="34">
        <v>4755.8999999999996</v>
      </c>
      <c r="E123" s="35"/>
      <c r="F123" s="34">
        <v>15853</v>
      </c>
      <c r="G123" s="20"/>
    </row>
    <row r="124" spans="1:7" ht="39.950000000000003" customHeight="1" x14ac:dyDescent="0.2">
      <c r="A124" s="49" t="s">
        <v>182</v>
      </c>
      <c r="B124" s="33" t="s">
        <v>183</v>
      </c>
      <c r="C124" s="21" t="s">
        <v>421</v>
      </c>
      <c r="D124" s="34">
        <v>4155.8999999999996</v>
      </c>
      <c r="E124" s="35"/>
      <c r="F124" s="34">
        <v>13853</v>
      </c>
      <c r="G124" s="20"/>
    </row>
    <row r="125" spans="1:7" ht="39.950000000000003" customHeight="1" x14ac:dyDescent="0.2">
      <c r="A125" s="49" t="s">
        <v>184</v>
      </c>
      <c r="B125" s="33" t="s">
        <v>185</v>
      </c>
      <c r="C125" s="21" t="s">
        <v>421</v>
      </c>
      <c r="D125" s="34">
        <v>4155.8999999999996</v>
      </c>
      <c r="E125" s="35"/>
      <c r="F125" s="34">
        <v>13853</v>
      </c>
      <c r="G125" s="20"/>
    </row>
    <row r="126" spans="1:7" s="6" customFormat="1" x14ac:dyDescent="0.2">
      <c r="A126" s="50" t="s">
        <v>27</v>
      </c>
      <c r="B126" s="36"/>
      <c r="C126" s="37"/>
      <c r="D126" s="38"/>
      <c r="E126" s="39"/>
      <c r="F126" s="38" t="s">
        <v>28</v>
      </c>
    </row>
    <row r="127" spans="1:7" x14ac:dyDescent="0.2">
      <c r="D127" s="40">
        <f>SUM(D121:D125)</f>
        <v>25940.550000000003</v>
      </c>
      <c r="F127" s="40">
        <f>SUM(F121:F125)</f>
        <v>87517</v>
      </c>
      <c r="G127" s="18"/>
    </row>
    <row r="128" spans="1:7" x14ac:dyDescent="0.2">
      <c r="A128" s="48" t="s">
        <v>188</v>
      </c>
    </row>
    <row r="129" spans="1:7" ht="39.950000000000003" customHeight="1" x14ac:dyDescent="0.2">
      <c r="A129" s="49" t="s">
        <v>189</v>
      </c>
      <c r="B129" s="33" t="s">
        <v>190</v>
      </c>
      <c r="C129" s="21" t="s">
        <v>464</v>
      </c>
      <c r="D129" s="34">
        <v>4155.8999999999996</v>
      </c>
      <c r="E129" s="41">
        <v>4847</v>
      </c>
      <c r="F129" s="34">
        <v>9006</v>
      </c>
      <c r="G129" s="20"/>
    </row>
    <row r="130" spans="1:7" s="6" customFormat="1" x14ac:dyDescent="0.2">
      <c r="A130" s="50" t="s">
        <v>27</v>
      </c>
      <c r="B130" s="36"/>
      <c r="C130" s="37"/>
      <c r="D130" s="38"/>
      <c r="E130" s="39"/>
      <c r="F130" s="38" t="s">
        <v>28</v>
      </c>
    </row>
    <row r="131" spans="1:7" x14ac:dyDescent="0.2">
      <c r="D131" s="40">
        <f>D129</f>
        <v>4155.8999999999996</v>
      </c>
      <c r="E131" s="42">
        <f>E128+E129</f>
        <v>4847</v>
      </c>
      <c r="F131" s="40">
        <f>F129</f>
        <v>9006</v>
      </c>
      <c r="G131" s="18"/>
    </row>
    <row r="132" spans="1:7" x14ac:dyDescent="0.2">
      <c r="A132" s="48" t="s">
        <v>191</v>
      </c>
    </row>
    <row r="133" spans="1:7" ht="39.950000000000003" customHeight="1" x14ac:dyDescent="0.2">
      <c r="A133" s="49" t="s">
        <v>192</v>
      </c>
      <c r="B133" s="33" t="s">
        <v>193</v>
      </c>
      <c r="C133" s="21" t="s">
        <v>423</v>
      </c>
      <c r="D133" s="34">
        <v>7089.6</v>
      </c>
      <c r="E133" s="35"/>
      <c r="F133" s="34">
        <v>23632</v>
      </c>
      <c r="G133" s="20"/>
    </row>
    <row r="134" spans="1:7" ht="39.950000000000003" customHeight="1" x14ac:dyDescent="0.2">
      <c r="A134" s="49" t="s">
        <v>194</v>
      </c>
      <c r="B134" s="33" t="s">
        <v>195</v>
      </c>
      <c r="C134" s="21" t="s">
        <v>391</v>
      </c>
      <c r="D134" s="34">
        <v>4155.8999999999996</v>
      </c>
      <c r="E134" s="35"/>
      <c r="F134" s="34">
        <v>13853</v>
      </c>
      <c r="G134" s="20"/>
    </row>
    <row r="135" spans="1:7" ht="39.950000000000003" customHeight="1" x14ac:dyDescent="0.2">
      <c r="A135" s="49" t="s">
        <v>196</v>
      </c>
      <c r="B135" s="33" t="s">
        <v>197</v>
      </c>
      <c r="C135" s="21" t="s">
        <v>391</v>
      </c>
      <c r="D135" s="34">
        <v>4155.8999999999996</v>
      </c>
      <c r="E135" s="35"/>
      <c r="F135" s="34">
        <v>13853</v>
      </c>
      <c r="G135" s="20"/>
    </row>
    <row r="136" spans="1:7" ht="39.950000000000003" customHeight="1" x14ac:dyDescent="0.2">
      <c r="A136" s="49" t="s">
        <v>198</v>
      </c>
      <c r="B136" s="33" t="s">
        <v>199</v>
      </c>
      <c r="C136" s="21" t="s">
        <v>424</v>
      </c>
      <c r="D136" s="34">
        <v>4155.8999999999996</v>
      </c>
      <c r="E136" s="35"/>
      <c r="F136" s="34">
        <v>13853</v>
      </c>
      <c r="G136" s="20"/>
    </row>
    <row r="137" spans="1:7" s="6" customFormat="1" x14ac:dyDescent="0.2">
      <c r="A137" s="50" t="s">
        <v>27</v>
      </c>
      <c r="B137" s="36"/>
      <c r="C137" s="37"/>
      <c r="D137" s="38"/>
      <c r="E137" s="39"/>
      <c r="F137" s="38" t="s">
        <v>28</v>
      </c>
    </row>
    <row r="138" spans="1:7" x14ac:dyDescent="0.2">
      <c r="D138" s="40">
        <f>D133+D134+D135+D136</f>
        <v>19557.3</v>
      </c>
      <c r="F138" s="40">
        <f>F133+F134+F135+F136</f>
        <v>65191</v>
      </c>
      <c r="G138" s="18"/>
    </row>
    <row r="139" spans="1:7" x14ac:dyDescent="0.2">
      <c r="A139" s="48" t="s">
        <v>200</v>
      </c>
    </row>
    <row r="140" spans="1:7" ht="39.950000000000003" customHeight="1" x14ac:dyDescent="0.2">
      <c r="A140" s="49" t="s">
        <v>201</v>
      </c>
      <c r="B140" s="33" t="s">
        <v>202</v>
      </c>
      <c r="C140" s="21" t="s">
        <v>425</v>
      </c>
      <c r="D140" s="34">
        <v>6054.75</v>
      </c>
      <c r="E140" s="35"/>
      <c r="F140" s="34">
        <v>14237</v>
      </c>
      <c r="G140" s="20"/>
    </row>
    <row r="141" spans="1:7" ht="39.950000000000003" customHeight="1" x14ac:dyDescent="0.2">
      <c r="A141" s="49" t="s">
        <v>203</v>
      </c>
      <c r="B141" s="33" t="s">
        <v>204</v>
      </c>
      <c r="C141" s="21" t="s">
        <v>391</v>
      </c>
      <c r="D141" s="34">
        <v>4155.8999999999996</v>
      </c>
      <c r="E141" s="35"/>
      <c r="F141" s="34">
        <v>13853</v>
      </c>
      <c r="G141" s="20"/>
    </row>
    <row r="142" spans="1:7" s="6" customFormat="1" x14ac:dyDescent="0.2">
      <c r="A142" s="50" t="s">
        <v>27</v>
      </c>
      <c r="B142" s="36"/>
      <c r="C142" s="37"/>
      <c r="D142" s="38"/>
      <c r="E142" s="39"/>
      <c r="F142" s="38" t="s">
        <v>28</v>
      </c>
    </row>
    <row r="143" spans="1:7" x14ac:dyDescent="0.2">
      <c r="D143" s="40">
        <f>D140+D141</f>
        <v>10210.65</v>
      </c>
      <c r="F143" s="40">
        <f>F140+F141</f>
        <v>28090</v>
      </c>
    </row>
    <row r="144" spans="1:7" x14ac:dyDescent="0.2">
      <c r="A144" s="48" t="s">
        <v>205</v>
      </c>
    </row>
    <row r="145" spans="1:7" ht="39.950000000000003" customHeight="1" x14ac:dyDescent="0.2">
      <c r="A145" s="49" t="s">
        <v>208</v>
      </c>
      <c r="B145" s="33" t="s">
        <v>209</v>
      </c>
      <c r="C145" s="21" t="s">
        <v>422</v>
      </c>
      <c r="D145" s="34">
        <v>6054.75</v>
      </c>
      <c r="E145" s="35"/>
      <c r="F145" s="34">
        <v>20182.5</v>
      </c>
      <c r="G145" s="20"/>
    </row>
    <row r="146" spans="1:7" ht="39.950000000000003" customHeight="1" x14ac:dyDescent="0.2">
      <c r="A146" s="49" t="s">
        <v>206</v>
      </c>
      <c r="B146" s="33" t="s">
        <v>207</v>
      </c>
      <c r="C146" s="41" t="s">
        <v>391</v>
      </c>
      <c r="D146" s="34">
        <v>4155.8999999999996</v>
      </c>
      <c r="E146" s="35"/>
      <c r="F146" s="34">
        <v>13853</v>
      </c>
      <c r="G146" s="20"/>
    </row>
    <row r="147" spans="1:7" ht="39.950000000000003" customHeight="1" x14ac:dyDescent="0.2">
      <c r="A147" s="49" t="s">
        <v>210</v>
      </c>
      <c r="B147" s="33" t="s">
        <v>211</v>
      </c>
      <c r="C147" s="21" t="s">
        <v>426</v>
      </c>
      <c r="D147" s="34">
        <v>988.35</v>
      </c>
      <c r="E147" s="35"/>
      <c r="F147" s="34">
        <v>3294.5</v>
      </c>
      <c r="G147" s="20"/>
    </row>
    <row r="148" spans="1:7" s="6" customFormat="1" x14ac:dyDescent="0.2">
      <c r="A148" s="50" t="s">
        <v>27</v>
      </c>
      <c r="B148" s="36"/>
      <c r="C148" s="37"/>
      <c r="D148" s="38"/>
      <c r="E148" s="39"/>
      <c r="F148" s="38" t="s">
        <v>28</v>
      </c>
    </row>
    <row r="149" spans="1:7" x14ac:dyDescent="0.2">
      <c r="D149" s="40">
        <f>D146+D145+D147</f>
        <v>11199</v>
      </c>
      <c r="F149" s="40">
        <f>F146+F145+F147</f>
        <v>37330</v>
      </c>
      <c r="G149" s="18"/>
    </row>
    <row r="150" spans="1:7" x14ac:dyDescent="0.2">
      <c r="A150" s="48" t="s">
        <v>212</v>
      </c>
    </row>
    <row r="151" spans="1:7" ht="39.950000000000003" customHeight="1" x14ac:dyDescent="0.2">
      <c r="A151" s="49" t="s">
        <v>213</v>
      </c>
      <c r="B151" s="33" t="s">
        <v>214</v>
      </c>
      <c r="C151" s="21" t="s">
        <v>427</v>
      </c>
      <c r="D151" s="34">
        <v>6054.75</v>
      </c>
      <c r="E151" s="35"/>
      <c r="F151" s="34">
        <v>20182.5</v>
      </c>
      <c r="G151" s="20"/>
    </row>
    <row r="152" spans="1:7" ht="39.950000000000003" customHeight="1" x14ac:dyDescent="0.2">
      <c r="A152" s="49" t="s">
        <v>215</v>
      </c>
      <c r="B152" s="33" t="s">
        <v>216</v>
      </c>
      <c r="C152" s="21" t="s">
        <v>428</v>
      </c>
      <c r="D152" s="34">
        <v>4155.8999999999996</v>
      </c>
      <c r="E152" s="35"/>
      <c r="F152" s="34">
        <v>12775</v>
      </c>
      <c r="G152" s="20"/>
    </row>
    <row r="153" spans="1:7" ht="39.950000000000003" customHeight="1" x14ac:dyDescent="0.2">
      <c r="A153" s="49" t="s">
        <v>217</v>
      </c>
      <c r="B153" s="33" t="s">
        <v>218</v>
      </c>
      <c r="C153" s="21" t="s">
        <v>429</v>
      </c>
      <c r="D153" s="34">
        <v>4911.1499999999996</v>
      </c>
      <c r="E153" s="35"/>
      <c r="F153" s="34">
        <v>16370.5</v>
      </c>
      <c r="G153" s="20"/>
    </row>
    <row r="154" spans="1:7" ht="39.950000000000003" customHeight="1" x14ac:dyDescent="0.2">
      <c r="A154" s="49" t="s">
        <v>219</v>
      </c>
      <c r="B154" s="33" t="s">
        <v>220</v>
      </c>
      <c r="C154" s="21" t="s">
        <v>424</v>
      </c>
      <c r="D154" s="34">
        <v>4155.8999999999996</v>
      </c>
      <c r="E154" s="35"/>
      <c r="F154" s="34">
        <v>13853</v>
      </c>
      <c r="G154" s="20"/>
    </row>
    <row r="155" spans="1:7" ht="39.950000000000003" customHeight="1" x14ac:dyDescent="0.2">
      <c r="A155" s="49" t="s">
        <v>221</v>
      </c>
      <c r="B155" s="33" t="s">
        <v>222</v>
      </c>
      <c r="C155" s="21" t="s">
        <v>430</v>
      </c>
      <c r="D155" s="34">
        <v>3554.85</v>
      </c>
      <c r="E155" s="35"/>
      <c r="F155" s="34">
        <v>11849.5</v>
      </c>
      <c r="G155" s="20"/>
    </row>
    <row r="156" spans="1:7" ht="39.950000000000003" customHeight="1" x14ac:dyDescent="0.2">
      <c r="A156" s="49" t="s">
        <v>223</v>
      </c>
      <c r="B156" s="33" t="s">
        <v>224</v>
      </c>
      <c r="C156" s="21" t="s">
        <v>431</v>
      </c>
      <c r="D156" s="34">
        <v>3143.4</v>
      </c>
      <c r="E156" s="35"/>
      <c r="F156" s="34">
        <v>10478</v>
      </c>
      <c r="G156" s="20"/>
    </row>
    <row r="157" spans="1:7" ht="39.950000000000003" customHeight="1" x14ac:dyDescent="0.2">
      <c r="A157" s="49" t="s">
        <v>225</v>
      </c>
      <c r="B157" s="33" t="s">
        <v>226</v>
      </c>
      <c r="C157" s="21" t="s">
        <v>431</v>
      </c>
      <c r="D157" s="34">
        <v>3143.4</v>
      </c>
      <c r="E157" s="35"/>
      <c r="F157" s="34">
        <v>10478</v>
      </c>
      <c r="G157" s="20"/>
    </row>
    <row r="158" spans="1:7" ht="39.950000000000003" customHeight="1" x14ac:dyDescent="0.2">
      <c r="A158" s="49" t="s">
        <v>227</v>
      </c>
      <c r="B158" s="33" t="s">
        <v>228</v>
      </c>
      <c r="C158" s="21" t="s">
        <v>431</v>
      </c>
      <c r="D158" s="34">
        <v>3143.4</v>
      </c>
      <c r="E158" s="35"/>
      <c r="F158" s="34">
        <v>10478</v>
      </c>
      <c r="G158" s="20"/>
    </row>
    <row r="159" spans="1:7" ht="39.950000000000003" customHeight="1" x14ac:dyDescent="0.2">
      <c r="A159" s="49" t="s">
        <v>229</v>
      </c>
      <c r="B159" s="33" t="s">
        <v>230</v>
      </c>
      <c r="C159" s="21" t="s">
        <v>432</v>
      </c>
      <c r="D159" s="34">
        <v>2576.4</v>
      </c>
      <c r="E159" s="35"/>
      <c r="F159" s="34">
        <v>8588</v>
      </c>
      <c r="G159" s="20"/>
    </row>
    <row r="160" spans="1:7" ht="39.950000000000003" customHeight="1" x14ac:dyDescent="0.2">
      <c r="A160" s="49" t="s">
        <v>231</v>
      </c>
      <c r="B160" s="33" t="s">
        <v>232</v>
      </c>
      <c r="C160" s="21" t="s">
        <v>432</v>
      </c>
      <c r="D160" s="34">
        <v>2576.4</v>
      </c>
      <c r="E160" s="35"/>
      <c r="F160" s="34">
        <v>8588</v>
      </c>
      <c r="G160" s="20"/>
    </row>
    <row r="161" spans="1:8" ht="39.950000000000003" customHeight="1" x14ac:dyDescent="0.2">
      <c r="A161" s="49" t="s">
        <v>233</v>
      </c>
      <c r="B161" s="33" t="s">
        <v>234</v>
      </c>
      <c r="C161" s="21" t="s">
        <v>433</v>
      </c>
      <c r="D161" s="34">
        <v>432.9</v>
      </c>
      <c r="E161" s="35"/>
      <c r="F161" s="34">
        <v>1443</v>
      </c>
      <c r="G161" s="20"/>
    </row>
    <row r="162" spans="1:8" s="6" customFormat="1" x14ac:dyDescent="0.2">
      <c r="A162" s="50" t="s">
        <v>27</v>
      </c>
      <c r="B162" s="36"/>
      <c r="C162" s="37"/>
      <c r="D162" s="38"/>
      <c r="E162" s="39"/>
      <c r="F162" s="38" t="s">
        <v>28</v>
      </c>
    </row>
    <row r="163" spans="1:8" x14ac:dyDescent="0.2">
      <c r="D163" s="40">
        <f>SUM(D151:D161)</f>
        <v>37848.450000000004</v>
      </c>
      <c r="F163" s="40">
        <f>SUM(F151:F161)</f>
        <v>125083.5</v>
      </c>
      <c r="G163" s="18"/>
    </row>
    <row r="164" spans="1:8" x14ac:dyDescent="0.2">
      <c r="A164" s="48" t="s">
        <v>235</v>
      </c>
      <c r="H164" s="1" t="s">
        <v>378</v>
      </c>
    </row>
    <row r="165" spans="1:8" ht="39.950000000000003" customHeight="1" x14ac:dyDescent="0.2">
      <c r="A165" s="49" t="s">
        <v>236</v>
      </c>
      <c r="B165" s="33" t="s">
        <v>237</v>
      </c>
      <c r="C165" s="21" t="s">
        <v>434</v>
      </c>
      <c r="D165" s="34">
        <v>6054.75</v>
      </c>
      <c r="E165" s="35"/>
      <c r="F165" s="34">
        <v>20182.5</v>
      </c>
      <c r="G165" s="20"/>
    </row>
    <row r="166" spans="1:8" ht="39.950000000000003" customHeight="1" x14ac:dyDescent="0.2">
      <c r="A166" s="49" t="s">
        <v>238</v>
      </c>
      <c r="B166" s="33" t="s">
        <v>239</v>
      </c>
      <c r="C166" s="21" t="s">
        <v>391</v>
      </c>
      <c r="D166" s="34">
        <v>4155.8999999999996</v>
      </c>
      <c r="E166" s="35"/>
      <c r="F166" s="34">
        <v>13853</v>
      </c>
      <c r="G166" s="20"/>
    </row>
    <row r="167" spans="1:8" s="6" customFormat="1" x14ac:dyDescent="0.2">
      <c r="A167" s="50" t="s">
        <v>27</v>
      </c>
      <c r="B167" s="36"/>
      <c r="C167" s="37"/>
      <c r="D167" s="38"/>
      <c r="E167" s="39"/>
      <c r="F167" s="38" t="s">
        <v>28</v>
      </c>
    </row>
    <row r="168" spans="1:8" x14ac:dyDescent="0.2">
      <c r="D168" s="40">
        <f>D165+D166</f>
        <v>10210.65</v>
      </c>
      <c r="E168" s="42">
        <f>E165+E166</f>
        <v>0</v>
      </c>
      <c r="F168" s="40">
        <f>F165+F166</f>
        <v>34035.5</v>
      </c>
      <c r="G168" s="18"/>
    </row>
    <row r="169" spans="1:8" x14ac:dyDescent="0.2">
      <c r="A169" s="48" t="s">
        <v>240</v>
      </c>
    </row>
    <row r="170" spans="1:8" ht="39.950000000000003" customHeight="1" x14ac:dyDescent="0.2">
      <c r="A170" s="49" t="s">
        <v>241</v>
      </c>
      <c r="B170" s="33" t="s">
        <v>242</v>
      </c>
      <c r="C170" s="21" t="s">
        <v>435</v>
      </c>
      <c r="D170" s="34">
        <v>6054.75</v>
      </c>
      <c r="E170" s="35"/>
      <c r="F170" s="34">
        <v>20182.5</v>
      </c>
      <c r="G170" s="20"/>
    </row>
    <row r="171" spans="1:8" ht="39.950000000000003" customHeight="1" x14ac:dyDescent="0.2">
      <c r="A171" s="49" t="s">
        <v>243</v>
      </c>
      <c r="B171" s="33" t="s">
        <v>244</v>
      </c>
      <c r="C171" s="41" t="s">
        <v>395</v>
      </c>
      <c r="D171" s="34">
        <v>4155.8999999999996</v>
      </c>
      <c r="E171" s="35"/>
      <c r="F171" s="34">
        <v>8489</v>
      </c>
      <c r="G171" s="20"/>
    </row>
    <row r="172" spans="1:8" ht="39.950000000000003" customHeight="1" x14ac:dyDescent="0.2">
      <c r="A172" s="49" t="s">
        <v>245</v>
      </c>
      <c r="B172" s="33" t="s">
        <v>246</v>
      </c>
      <c r="C172" s="21" t="s">
        <v>436</v>
      </c>
      <c r="D172" s="34">
        <v>4155.8999999999996</v>
      </c>
      <c r="E172" s="35"/>
      <c r="F172" s="34">
        <v>13853</v>
      </c>
      <c r="G172" s="20"/>
    </row>
    <row r="173" spans="1:8" ht="39.950000000000003" customHeight="1" x14ac:dyDescent="0.2">
      <c r="A173" s="49" t="s">
        <v>247</v>
      </c>
      <c r="B173" s="33" t="s">
        <v>248</v>
      </c>
      <c r="C173" s="21" t="s">
        <v>437</v>
      </c>
      <c r="D173" s="34">
        <v>4155.8999999999996</v>
      </c>
      <c r="E173" s="35"/>
      <c r="F173" s="34">
        <v>13853</v>
      </c>
      <c r="G173" s="20"/>
    </row>
    <row r="174" spans="1:8" ht="39.950000000000003" customHeight="1" x14ac:dyDescent="0.2">
      <c r="A174" s="49" t="s">
        <v>249</v>
      </c>
      <c r="B174" s="33" t="s">
        <v>250</v>
      </c>
      <c r="C174" s="21" t="s">
        <v>412</v>
      </c>
      <c r="D174" s="34">
        <v>3969.6</v>
      </c>
      <c r="E174" s="35"/>
      <c r="F174" s="34">
        <v>13232</v>
      </c>
      <c r="G174" s="20"/>
    </row>
    <row r="175" spans="1:8" ht="39.950000000000003" customHeight="1" x14ac:dyDescent="0.2">
      <c r="A175" s="49" t="s">
        <v>251</v>
      </c>
      <c r="B175" s="33" t="s">
        <v>252</v>
      </c>
      <c r="C175" s="21" t="s">
        <v>412</v>
      </c>
      <c r="D175" s="34">
        <v>3969.6</v>
      </c>
      <c r="E175" s="35"/>
      <c r="F175" s="34">
        <v>13232</v>
      </c>
      <c r="G175" s="20"/>
    </row>
    <row r="176" spans="1:8" ht="39.950000000000003" customHeight="1" x14ac:dyDescent="0.2">
      <c r="A176" s="49" t="s">
        <v>253</v>
      </c>
      <c r="B176" s="33" t="s">
        <v>254</v>
      </c>
      <c r="C176" s="21" t="s">
        <v>436</v>
      </c>
      <c r="D176" s="34">
        <v>3969.6</v>
      </c>
      <c r="E176" s="35"/>
      <c r="F176" s="34">
        <v>13232</v>
      </c>
      <c r="G176" s="20"/>
    </row>
    <row r="177" spans="1:7" ht="39.950000000000003" customHeight="1" x14ac:dyDescent="0.2">
      <c r="A177" s="49" t="s">
        <v>255</v>
      </c>
      <c r="B177" s="33" t="s">
        <v>256</v>
      </c>
      <c r="C177" s="21" t="s">
        <v>436</v>
      </c>
      <c r="D177" s="34">
        <v>3969.6</v>
      </c>
      <c r="E177" s="35"/>
      <c r="F177" s="34">
        <v>13232</v>
      </c>
      <c r="G177" s="20"/>
    </row>
    <row r="178" spans="1:7" ht="39.950000000000003" customHeight="1" x14ac:dyDescent="0.2">
      <c r="A178" s="49" t="s">
        <v>257</v>
      </c>
      <c r="B178" s="33" t="s">
        <v>258</v>
      </c>
      <c r="C178" s="21" t="s">
        <v>439</v>
      </c>
      <c r="D178" s="34">
        <v>3969.6</v>
      </c>
      <c r="E178" s="35"/>
      <c r="F178" s="34">
        <v>13232</v>
      </c>
      <c r="G178" s="20"/>
    </row>
    <row r="179" spans="1:7" ht="39.950000000000003" customHeight="1" x14ac:dyDescent="0.2">
      <c r="A179" s="49" t="s">
        <v>259</v>
      </c>
      <c r="B179" s="33" t="s">
        <v>260</v>
      </c>
      <c r="C179" s="21" t="s">
        <v>438</v>
      </c>
      <c r="D179" s="34">
        <v>3554.85</v>
      </c>
      <c r="E179" s="35"/>
      <c r="F179" s="34">
        <v>11849.5</v>
      </c>
      <c r="G179" s="20"/>
    </row>
    <row r="180" spans="1:7" ht="39.950000000000003" customHeight="1" x14ac:dyDescent="0.2">
      <c r="A180" s="49" t="s">
        <v>261</v>
      </c>
      <c r="B180" s="33" t="s">
        <v>262</v>
      </c>
      <c r="C180" s="21" t="s">
        <v>439</v>
      </c>
      <c r="D180" s="34">
        <v>3413.4</v>
      </c>
      <c r="E180" s="35"/>
      <c r="F180" s="34">
        <v>10478</v>
      </c>
      <c r="G180" s="20"/>
    </row>
    <row r="181" spans="1:7" ht="39.950000000000003" customHeight="1" x14ac:dyDescent="0.2">
      <c r="A181" s="49" t="s">
        <v>263</v>
      </c>
      <c r="B181" s="33" t="s">
        <v>264</v>
      </c>
      <c r="C181" s="21" t="s">
        <v>439</v>
      </c>
      <c r="D181" s="34">
        <v>3413.4</v>
      </c>
      <c r="E181" s="35"/>
      <c r="F181" s="34">
        <v>10478</v>
      </c>
      <c r="G181" s="20"/>
    </row>
    <row r="182" spans="1:7" ht="39.950000000000003" customHeight="1" x14ac:dyDescent="0.2">
      <c r="A182" s="49" t="s">
        <v>265</v>
      </c>
      <c r="B182" s="33" t="s">
        <v>266</v>
      </c>
      <c r="C182" s="21" t="s">
        <v>438</v>
      </c>
      <c r="D182" s="34">
        <v>3413.4</v>
      </c>
      <c r="E182" s="35"/>
      <c r="F182" s="34">
        <v>10478</v>
      </c>
      <c r="G182" s="20"/>
    </row>
    <row r="183" spans="1:7" ht="39.950000000000003" customHeight="1" x14ac:dyDescent="0.2">
      <c r="A183" s="49" t="s">
        <v>267</v>
      </c>
      <c r="B183" s="33" t="s">
        <v>268</v>
      </c>
      <c r="C183" s="21" t="s">
        <v>438</v>
      </c>
      <c r="D183" s="34">
        <v>3413.4</v>
      </c>
      <c r="E183" s="35"/>
      <c r="F183" s="34">
        <v>10478</v>
      </c>
      <c r="G183" s="20"/>
    </row>
    <row r="184" spans="1:7" ht="39.950000000000003" customHeight="1" x14ac:dyDescent="0.2">
      <c r="A184" s="49" t="s">
        <v>269</v>
      </c>
      <c r="B184" s="33" t="s">
        <v>270</v>
      </c>
      <c r="C184" s="21" t="s">
        <v>440</v>
      </c>
      <c r="D184" s="34">
        <v>3413.4</v>
      </c>
      <c r="E184" s="35"/>
      <c r="F184" s="34">
        <v>10478</v>
      </c>
      <c r="G184" s="20"/>
    </row>
    <row r="185" spans="1:7" ht="39.950000000000003" customHeight="1" x14ac:dyDescent="0.2">
      <c r="A185" s="49" t="s">
        <v>271</v>
      </c>
      <c r="B185" s="33" t="s">
        <v>272</v>
      </c>
      <c r="C185" s="21" t="s">
        <v>440</v>
      </c>
      <c r="D185" s="34">
        <v>3413.4</v>
      </c>
      <c r="E185" s="35"/>
      <c r="F185" s="34">
        <v>10478</v>
      </c>
      <c r="G185" s="20"/>
    </row>
    <row r="186" spans="1:7" ht="39.950000000000003" customHeight="1" x14ac:dyDescent="0.2">
      <c r="A186" s="49" t="s">
        <v>273</v>
      </c>
      <c r="B186" s="33" t="s">
        <v>274</v>
      </c>
      <c r="C186" s="21" t="s">
        <v>440</v>
      </c>
      <c r="D186" s="34">
        <v>3413.4</v>
      </c>
      <c r="E186" s="35"/>
      <c r="F186" s="34">
        <v>10478</v>
      </c>
      <c r="G186" s="20"/>
    </row>
    <row r="187" spans="1:7" ht="39.950000000000003" customHeight="1" x14ac:dyDescent="0.2">
      <c r="A187" s="49" t="s">
        <v>275</v>
      </c>
      <c r="B187" s="33" t="s">
        <v>276</v>
      </c>
      <c r="C187" s="21" t="s">
        <v>440</v>
      </c>
      <c r="D187" s="34">
        <v>3413.4</v>
      </c>
      <c r="E187" s="35"/>
      <c r="F187" s="34">
        <v>10478</v>
      </c>
      <c r="G187" s="20"/>
    </row>
    <row r="188" spans="1:7" ht="39.950000000000003" customHeight="1" x14ac:dyDescent="0.2">
      <c r="A188" s="49" t="s">
        <v>277</v>
      </c>
      <c r="B188" s="33" t="s">
        <v>278</v>
      </c>
      <c r="C188" s="21" t="s">
        <v>440</v>
      </c>
      <c r="D188" s="34">
        <v>3413.4</v>
      </c>
      <c r="E188" s="35"/>
      <c r="F188" s="34">
        <v>10478</v>
      </c>
      <c r="G188" s="20"/>
    </row>
    <row r="189" spans="1:7" s="6" customFormat="1" x14ac:dyDescent="0.2">
      <c r="A189" s="50" t="s">
        <v>27</v>
      </c>
      <c r="B189" s="36"/>
      <c r="C189" s="22"/>
      <c r="D189" s="38"/>
      <c r="E189" s="39"/>
      <c r="F189" s="38" t="s">
        <v>28</v>
      </c>
    </row>
    <row r="190" spans="1:7" x14ac:dyDescent="0.2">
      <c r="C190" s="43"/>
      <c r="D190" s="40">
        <f>SUM(D170:D188)</f>
        <v>72645.89999999998</v>
      </c>
      <c r="E190" s="42">
        <f>SUM(E175:E188)</f>
        <v>0</v>
      </c>
      <c r="F190" s="40">
        <f>SUM(F170:F188)</f>
        <v>228689</v>
      </c>
      <c r="G190" s="18"/>
    </row>
    <row r="191" spans="1:7" x14ac:dyDescent="0.2">
      <c r="A191" s="48" t="s">
        <v>279</v>
      </c>
    </row>
    <row r="192" spans="1:7" ht="39.950000000000003" customHeight="1" x14ac:dyDescent="0.2">
      <c r="A192" s="49" t="s">
        <v>280</v>
      </c>
      <c r="B192" s="33" t="s">
        <v>281</v>
      </c>
      <c r="C192" s="21" t="s">
        <v>441</v>
      </c>
      <c r="D192" s="34">
        <v>6054.75</v>
      </c>
      <c r="E192" s="35"/>
      <c r="F192" s="34">
        <v>20182.5</v>
      </c>
      <c r="G192" s="20"/>
    </row>
    <row r="193" spans="1:7" ht="39.950000000000003" customHeight="1" x14ac:dyDescent="0.2">
      <c r="A193" s="49" t="s">
        <v>282</v>
      </c>
      <c r="B193" s="33" t="s">
        <v>283</v>
      </c>
      <c r="C193" s="21" t="s">
        <v>442</v>
      </c>
      <c r="D193" s="34">
        <v>3204.9</v>
      </c>
      <c r="E193" s="35"/>
      <c r="F193" s="34">
        <v>10683</v>
      </c>
      <c r="G193" s="20"/>
    </row>
    <row r="194" spans="1:7" ht="39.950000000000003" customHeight="1" x14ac:dyDescent="0.2">
      <c r="A194" s="49" t="s">
        <v>284</v>
      </c>
      <c r="B194" s="33" t="s">
        <v>285</v>
      </c>
      <c r="C194" s="21" t="s">
        <v>443</v>
      </c>
      <c r="D194" s="34">
        <v>3204.9</v>
      </c>
      <c r="E194" s="35"/>
      <c r="F194" s="34">
        <v>10683</v>
      </c>
      <c r="G194" s="20"/>
    </row>
    <row r="195" spans="1:7" ht="39.950000000000003" customHeight="1" x14ac:dyDescent="0.2">
      <c r="A195" s="49" t="s">
        <v>286</v>
      </c>
      <c r="B195" s="33" t="s">
        <v>287</v>
      </c>
      <c r="C195" s="21" t="s">
        <v>443</v>
      </c>
      <c r="D195" s="34">
        <v>3204.9</v>
      </c>
      <c r="E195" s="35"/>
      <c r="F195" s="34">
        <v>10683</v>
      </c>
      <c r="G195" s="20"/>
    </row>
    <row r="196" spans="1:7" ht="39.950000000000003" customHeight="1" x14ac:dyDescent="0.2">
      <c r="A196" s="49" t="s">
        <v>288</v>
      </c>
      <c r="B196" s="33" t="s">
        <v>289</v>
      </c>
      <c r="C196" s="21" t="s">
        <v>444</v>
      </c>
      <c r="D196" s="34">
        <v>3204.9</v>
      </c>
      <c r="E196" s="35"/>
      <c r="F196" s="34">
        <v>10683</v>
      </c>
      <c r="G196" s="20"/>
    </row>
    <row r="197" spans="1:7" ht="39.950000000000003" customHeight="1" x14ac:dyDescent="0.2">
      <c r="A197" s="49" t="s">
        <v>290</v>
      </c>
      <c r="B197" s="33" t="s">
        <v>291</v>
      </c>
      <c r="C197" s="21" t="s">
        <v>445</v>
      </c>
      <c r="D197" s="34">
        <v>4015.5</v>
      </c>
      <c r="E197" s="35"/>
      <c r="F197" s="34">
        <v>13385</v>
      </c>
      <c r="G197" s="20"/>
    </row>
    <row r="198" spans="1:7" s="6" customFormat="1" x14ac:dyDescent="0.2">
      <c r="A198" s="50" t="s">
        <v>27</v>
      </c>
      <c r="B198" s="36"/>
      <c r="C198" s="37"/>
      <c r="D198" s="38"/>
      <c r="E198" s="39"/>
      <c r="F198" s="38" t="s">
        <v>28</v>
      </c>
    </row>
    <row r="199" spans="1:7" x14ac:dyDescent="0.2">
      <c r="D199" s="40">
        <f>SUM(D192:D197)</f>
        <v>22889.85</v>
      </c>
      <c r="E199" s="40">
        <f>SUM(E192:E197)</f>
        <v>0</v>
      </c>
      <c r="F199" s="40">
        <f>SUM(F192:F197)</f>
        <v>76299.5</v>
      </c>
      <c r="G199" s="18"/>
    </row>
    <row r="200" spans="1:7" x14ac:dyDescent="0.2">
      <c r="A200" s="48" t="s">
        <v>292</v>
      </c>
    </row>
    <row r="201" spans="1:7" ht="39.950000000000003" customHeight="1" x14ac:dyDescent="0.2">
      <c r="A201" s="49" t="s">
        <v>293</v>
      </c>
      <c r="B201" s="33" t="s">
        <v>294</v>
      </c>
      <c r="C201" s="21" t="s">
        <v>446</v>
      </c>
      <c r="D201" s="34">
        <v>4140.05</v>
      </c>
      <c r="E201" s="35"/>
      <c r="F201" s="34">
        <v>17133.5</v>
      </c>
      <c r="G201" s="20"/>
    </row>
    <row r="202" spans="1:7" s="6" customFormat="1" x14ac:dyDescent="0.2">
      <c r="A202" s="50" t="s">
        <v>27</v>
      </c>
      <c r="B202" s="36"/>
      <c r="C202" s="37"/>
      <c r="D202" s="38"/>
      <c r="E202" s="39"/>
      <c r="F202" s="38" t="s">
        <v>28</v>
      </c>
    </row>
    <row r="203" spans="1:7" x14ac:dyDescent="0.2">
      <c r="D203" s="40">
        <f>D201</f>
        <v>4140.05</v>
      </c>
      <c r="E203" s="40">
        <f>E201</f>
        <v>0</v>
      </c>
      <c r="F203" s="40">
        <f>F201</f>
        <v>17133.5</v>
      </c>
      <c r="G203" s="18"/>
    </row>
    <row r="204" spans="1:7" x14ac:dyDescent="0.2">
      <c r="A204" s="48" t="s">
        <v>295</v>
      </c>
    </row>
    <row r="205" spans="1:7" ht="39.950000000000003" customHeight="1" x14ac:dyDescent="0.2">
      <c r="A205" s="49" t="s">
        <v>296</v>
      </c>
      <c r="B205" s="33" t="s">
        <v>297</v>
      </c>
      <c r="C205" s="21" t="s">
        <v>447</v>
      </c>
      <c r="D205" s="34">
        <v>6572.25</v>
      </c>
      <c r="E205" s="35"/>
      <c r="F205" s="34">
        <v>21907.5</v>
      </c>
      <c r="G205" s="20"/>
    </row>
    <row r="206" spans="1:7" ht="39.950000000000003" customHeight="1" x14ac:dyDescent="0.2">
      <c r="A206" s="49" t="s">
        <v>298</v>
      </c>
      <c r="B206" s="33" t="s">
        <v>299</v>
      </c>
      <c r="C206" s="21" t="s">
        <v>391</v>
      </c>
      <c r="D206" s="34">
        <v>4155.8999999999996</v>
      </c>
      <c r="E206" s="35"/>
      <c r="F206" s="34">
        <v>13853</v>
      </c>
      <c r="G206" s="20"/>
    </row>
    <row r="207" spans="1:7" ht="39.950000000000003" customHeight="1" x14ac:dyDescent="0.2">
      <c r="A207" s="49" t="s">
        <v>300</v>
      </c>
      <c r="B207" s="33" t="s">
        <v>301</v>
      </c>
      <c r="C207" s="21" t="s">
        <v>448</v>
      </c>
      <c r="D207" s="34">
        <v>4090.8</v>
      </c>
      <c r="E207" s="35"/>
      <c r="F207" s="34">
        <v>13636</v>
      </c>
      <c r="G207" s="20"/>
    </row>
    <row r="208" spans="1:7" ht="39.950000000000003" customHeight="1" x14ac:dyDescent="0.2">
      <c r="A208" s="49" t="s">
        <v>302</v>
      </c>
      <c r="B208" s="33" t="s">
        <v>303</v>
      </c>
      <c r="C208" s="21" t="s">
        <v>448</v>
      </c>
      <c r="D208" s="34">
        <v>2817</v>
      </c>
      <c r="E208" s="35"/>
      <c r="F208" s="34">
        <v>2817</v>
      </c>
      <c r="G208" s="20"/>
    </row>
    <row r="209" spans="1:7" ht="39.950000000000003" customHeight="1" x14ac:dyDescent="0.2">
      <c r="A209" s="49" t="s">
        <v>304</v>
      </c>
      <c r="B209" s="33" t="s">
        <v>305</v>
      </c>
      <c r="C209" s="21" t="s">
        <v>448</v>
      </c>
      <c r="D209" s="34">
        <v>2817</v>
      </c>
      <c r="E209" s="35"/>
      <c r="F209" s="34">
        <v>2817</v>
      </c>
      <c r="G209" s="20"/>
    </row>
    <row r="210" spans="1:7" ht="39.950000000000003" customHeight="1" x14ac:dyDescent="0.2">
      <c r="A210" s="49" t="s">
        <v>306</v>
      </c>
      <c r="B210" s="33" t="s">
        <v>307</v>
      </c>
      <c r="C210" s="21" t="s">
        <v>448</v>
      </c>
      <c r="D210" s="34">
        <v>2817</v>
      </c>
      <c r="E210" s="35"/>
      <c r="F210" s="34">
        <v>2817</v>
      </c>
      <c r="G210" s="20"/>
    </row>
    <row r="211" spans="1:7" ht="39.950000000000003" customHeight="1" x14ac:dyDescent="0.2">
      <c r="A211" s="49" t="s">
        <v>308</v>
      </c>
      <c r="B211" s="33" t="s">
        <v>309</v>
      </c>
      <c r="C211" s="21" t="s">
        <v>448</v>
      </c>
      <c r="D211" s="34">
        <v>2560.9499999999998</v>
      </c>
      <c r="E211" s="35"/>
      <c r="F211" s="34">
        <v>2561</v>
      </c>
      <c r="G211" s="20"/>
    </row>
    <row r="212" spans="1:7" ht="39.950000000000003" customHeight="1" x14ac:dyDescent="0.2">
      <c r="A212" s="49" t="s">
        <v>310</v>
      </c>
      <c r="B212" s="33" t="s">
        <v>311</v>
      </c>
      <c r="C212" s="21" t="s">
        <v>449</v>
      </c>
      <c r="D212" s="34">
        <v>3143.4</v>
      </c>
      <c r="E212" s="35"/>
      <c r="F212" s="34">
        <v>10478</v>
      </c>
      <c r="G212" s="20"/>
    </row>
    <row r="213" spans="1:7" s="6" customFormat="1" x14ac:dyDescent="0.2">
      <c r="A213" s="50" t="s">
        <v>27</v>
      </c>
      <c r="B213" s="36"/>
      <c r="C213" s="37"/>
      <c r="D213" s="38"/>
      <c r="E213" s="39"/>
      <c r="F213" s="38" t="s">
        <v>28</v>
      </c>
    </row>
    <row r="214" spans="1:7" x14ac:dyDescent="0.2">
      <c r="D214" s="40">
        <f>SUM(D205:D212)</f>
        <v>28974.300000000003</v>
      </c>
      <c r="E214" s="40">
        <f>SUM(E205:E212)</f>
        <v>0</v>
      </c>
      <c r="F214" s="40">
        <f>SUM(F205:F212)</f>
        <v>70886.5</v>
      </c>
      <c r="G214" s="18"/>
    </row>
    <row r="215" spans="1:7" x14ac:dyDescent="0.2">
      <c r="A215" s="48" t="s">
        <v>312</v>
      </c>
    </row>
    <row r="216" spans="1:7" ht="39.950000000000003" customHeight="1" x14ac:dyDescent="0.2">
      <c r="A216" s="49" t="s">
        <v>325</v>
      </c>
      <c r="B216" s="33" t="s">
        <v>326</v>
      </c>
      <c r="C216" s="21" t="s">
        <v>450</v>
      </c>
      <c r="D216" s="34">
        <v>6054.75</v>
      </c>
      <c r="E216" s="35"/>
      <c r="F216" s="34">
        <v>16925.5</v>
      </c>
      <c r="G216" s="20"/>
    </row>
    <row r="217" spans="1:7" ht="39.950000000000003" customHeight="1" x14ac:dyDescent="0.2">
      <c r="A217" s="49" t="s">
        <v>313</v>
      </c>
      <c r="B217" s="33" t="s">
        <v>314</v>
      </c>
      <c r="C217" s="21" t="s">
        <v>391</v>
      </c>
      <c r="D217" s="34">
        <v>4155.8999999999996</v>
      </c>
      <c r="E217" s="35"/>
      <c r="F217" s="34">
        <v>13853</v>
      </c>
      <c r="G217" s="20"/>
    </row>
    <row r="218" spans="1:7" ht="39.950000000000003" customHeight="1" x14ac:dyDescent="0.2">
      <c r="A218" s="49" t="s">
        <v>315</v>
      </c>
      <c r="B218" s="33" t="s">
        <v>316</v>
      </c>
      <c r="C218" s="21" t="s">
        <v>451</v>
      </c>
      <c r="D218" s="34">
        <v>4155.8999999999996</v>
      </c>
      <c r="E218" s="35"/>
      <c r="F218" s="34">
        <v>13853</v>
      </c>
      <c r="G218" s="20"/>
    </row>
    <row r="219" spans="1:7" ht="39.950000000000003" customHeight="1" x14ac:dyDescent="0.2">
      <c r="A219" s="49" t="s">
        <v>317</v>
      </c>
      <c r="B219" s="33" t="s">
        <v>318</v>
      </c>
      <c r="C219" s="21" t="s">
        <v>451</v>
      </c>
      <c r="D219" s="34">
        <v>4155.8999999999996</v>
      </c>
      <c r="E219" s="35"/>
      <c r="F219" s="34">
        <v>13853</v>
      </c>
      <c r="G219" s="20"/>
    </row>
    <row r="220" spans="1:7" ht="39.950000000000003" customHeight="1" x14ac:dyDescent="0.2">
      <c r="A220" s="49" t="s">
        <v>319</v>
      </c>
      <c r="B220" s="33" t="s">
        <v>320</v>
      </c>
      <c r="C220" s="21" t="s">
        <v>451</v>
      </c>
      <c r="D220" s="34">
        <v>4155.8999999999996</v>
      </c>
      <c r="E220" s="35"/>
      <c r="F220" s="34">
        <v>13853</v>
      </c>
      <c r="G220" s="20"/>
    </row>
    <row r="221" spans="1:7" ht="39.950000000000003" customHeight="1" x14ac:dyDescent="0.2">
      <c r="A221" s="49" t="s">
        <v>321</v>
      </c>
      <c r="B221" s="33" t="s">
        <v>322</v>
      </c>
      <c r="C221" s="21" t="s">
        <v>451</v>
      </c>
      <c r="D221" s="34">
        <v>4155.8999999999996</v>
      </c>
      <c r="E221" s="35"/>
      <c r="F221" s="34">
        <v>13853</v>
      </c>
      <c r="G221" s="20"/>
    </row>
    <row r="222" spans="1:7" ht="39.950000000000003" customHeight="1" x14ac:dyDescent="0.2">
      <c r="A222" s="49" t="s">
        <v>323</v>
      </c>
      <c r="B222" s="33" t="s">
        <v>324</v>
      </c>
      <c r="C222" s="21" t="s">
        <v>451</v>
      </c>
      <c r="D222" s="34">
        <v>4155.8999999999996</v>
      </c>
      <c r="E222" s="35"/>
      <c r="F222" s="34">
        <v>13853</v>
      </c>
      <c r="G222" s="20"/>
    </row>
    <row r="223" spans="1:7" ht="39.950000000000003" customHeight="1" x14ac:dyDescent="0.2">
      <c r="A223" s="49" t="s">
        <v>327</v>
      </c>
      <c r="B223" s="33" t="s">
        <v>328</v>
      </c>
      <c r="C223" s="21" t="s">
        <v>452</v>
      </c>
      <c r="D223" s="34">
        <v>2735.85</v>
      </c>
      <c r="E223" s="35"/>
      <c r="F223" s="34">
        <v>9119.5</v>
      </c>
      <c r="G223" s="20"/>
    </row>
    <row r="224" spans="1:7" ht="39.950000000000003" customHeight="1" x14ac:dyDescent="0.2">
      <c r="A224" s="49" t="s">
        <v>329</v>
      </c>
      <c r="B224" s="33" t="s">
        <v>330</v>
      </c>
      <c r="C224" s="21" t="s">
        <v>452</v>
      </c>
      <c r="D224" s="34">
        <v>2735.85</v>
      </c>
      <c r="E224" s="35"/>
      <c r="F224" s="34">
        <v>9119.5</v>
      </c>
      <c r="G224" s="20"/>
    </row>
    <row r="225" spans="1:7" ht="39.950000000000003" customHeight="1" x14ac:dyDescent="0.2">
      <c r="A225" s="49" t="s">
        <v>331</v>
      </c>
      <c r="B225" s="33" t="s">
        <v>332</v>
      </c>
      <c r="C225" s="21" t="s">
        <v>452</v>
      </c>
      <c r="D225" s="34">
        <v>2735.85</v>
      </c>
      <c r="E225" s="35"/>
      <c r="F225" s="34">
        <v>9119.5</v>
      </c>
      <c r="G225" s="20"/>
    </row>
    <row r="226" spans="1:7" ht="39.950000000000003" customHeight="1" x14ac:dyDescent="0.2">
      <c r="A226" s="49" t="s">
        <v>333</v>
      </c>
      <c r="B226" s="33" t="s">
        <v>334</v>
      </c>
      <c r="C226" s="21" t="s">
        <v>449</v>
      </c>
      <c r="D226" s="34">
        <v>3143.4</v>
      </c>
      <c r="E226" s="35"/>
      <c r="F226" s="34">
        <v>10478</v>
      </c>
      <c r="G226" s="20"/>
    </row>
    <row r="227" spans="1:7" s="6" customFormat="1" x14ac:dyDescent="0.2">
      <c r="A227" s="50" t="s">
        <v>27</v>
      </c>
      <c r="B227" s="36"/>
      <c r="C227" s="22"/>
      <c r="D227" s="38"/>
      <c r="E227" s="39"/>
      <c r="F227" s="38" t="s">
        <v>28</v>
      </c>
    </row>
    <row r="228" spans="1:7" x14ac:dyDescent="0.2">
      <c r="C228" s="43"/>
      <c r="D228" s="40">
        <f>SUM(D216:D226)</f>
        <v>42341.1</v>
      </c>
      <c r="E228" s="40">
        <f>SUM(E217:E226)</f>
        <v>0</v>
      </c>
      <c r="F228" s="40">
        <f>SUM(F216:F226)</f>
        <v>137880</v>
      </c>
      <c r="G228" s="18"/>
    </row>
    <row r="229" spans="1:7" x14ac:dyDescent="0.2">
      <c r="A229" s="48" t="s">
        <v>335</v>
      </c>
    </row>
    <row r="230" spans="1:7" ht="39.950000000000003" customHeight="1" x14ac:dyDescent="0.2">
      <c r="A230" s="49" t="s">
        <v>336</v>
      </c>
      <c r="B230" s="33" t="s">
        <v>337</v>
      </c>
      <c r="C230" s="21" t="s">
        <v>453</v>
      </c>
      <c r="D230" s="34">
        <v>6054.75</v>
      </c>
      <c r="E230" s="35"/>
      <c r="F230" s="34">
        <v>20182.5</v>
      </c>
      <c r="G230" s="20"/>
    </row>
    <row r="231" spans="1:7" s="6" customFormat="1" x14ac:dyDescent="0.2">
      <c r="A231" s="50" t="s">
        <v>27</v>
      </c>
      <c r="B231" s="36"/>
      <c r="C231" s="37"/>
      <c r="D231" s="38"/>
      <c r="E231" s="39"/>
      <c r="F231" s="38" t="s">
        <v>28</v>
      </c>
    </row>
    <row r="232" spans="1:7" x14ac:dyDescent="0.2">
      <c r="D232" s="40">
        <f>D230</f>
        <v>6054.75</v>
      </c>
      <c r="E232" s="40">
        <f>E230</f>
        <v>0</v>
      </c>
      <c r="F232" s="40">
        <f>F230</f>
        <v>20182.5</v>
      </c>
      <c r="G232" s="18"/>
    </row>
    <row r="233" spans="1:7" x14ac:dyDescent="0.2">
      <c r="A233" s="48" t="s">
        <v>338</v>
      </c>
    </row>
    <row r="234" spans="1:7" ht="39.950000000000003" customHeight="1" x14ac:dyDescent="0.2">
      <c r="A234" s="49" t="s">
        <v>339</v>
      </c>
      <c r="B234" s="33" t="s">
        <v>340</v>
      </c>
      <c r="C234" s="21" t="s">
        <v>455</v>
      </c>
      <c r="D234" s="34">
        <v>5140.5</v>
      </c>
      <c r="E234" s="35"/>
      <c r="F234" s="34">
        <v>17135</v>
      </c>
      <c r="G234" s="20"/>
    </row>
    <row r="235" spans="1:7" ht="39.950000000000003" customHeight="1" x14ac:dyDescent="0.2">
      <c r="A235" s="49" t="s">
        <v>341</v>
      </c>
      <c r="B235" s="33" t="s">
        <v>342</v>
      </c>
      <c r="C235" s="21" t="s">
        <v>391</v>
      </c>
      <c r="D235" s="34">
        <v>4155.8999999999996</v>
      </c>
      <c r="E235" s="35"/>
      <c r="F235" s="34">
        <v>13853</v>
      </c>
      <c r="G235" s="20"/>
    </row>
    <row r="236" spans="1:7" ht="39.950000000000003" customHeight="1" x14ac:dyDescent="0.2">
      <c r="A236" s="49" t="s">
        <v>343</v>
      </c>
      <c r="B236" s="33" t="s">
        <v>344</v>
      </c>
      <c r="C236" s="21" t="s">
        <v>456</v>
      </c>
      <c r="D236" s="34">
        <v>4155.8999999999996</v>
      </c>
      <c r="E236" s="35"/>
      <c r="F236" s="34">
        <v>13853</v>
      </c>
      <c r="G236" s="20"/>
    </row>
    <row r="237" spans="1:7" s="6" customFormat="1" x14ac:dyDescent="0.2">
      <c r="A237" s="50" t="s">
        <v>27</v>
      </c>
      <c r="B237" s="36"/>
      <c r="C237" s="37"/>
      <c r="D237" s="38"/>
      <c r="E237" s="39"/>
      <c r="F237" s="38" t="s">
        <v>28</v>
      </c>
    </row>
    <row r="238" spans="1:7" x14ac:dyDescent="0.2">
      <c r="D238" s="40">
        <f>D234+D235+D236</f>
        <v>13452.3</v>
      </c>
      <c r="E238" s="40">
        <f>E234+E235+E236</f>
        <v>0</v>
      </c>
      <c r="F238" s="40">
        <f>F234+F235+F236</f>
        <v>44841</v>
      </c>
      <c r="G238" s="18"/>
    </row>
    <row r="239" spans="1:7" x14ac:dyDescent="0.2">
      <c r="A239" s="48" t="s">
        <v>345</v>
      </c>
    </row>
    <row r="240" spans="1:7" ht="39.950000000000003" customHeight="1" x14ac:dyDescent="0.2">
      <c r="A240" s="49" t="s">
        <v>346</v>
      </c>
      <c r="B240" s="33" t="s">
        <v>347</v>
      </c>
      <c r="C240" s="21" t="s">
        <v>457</v>
      </c>
      <c r="D240" s="34">
        <v>5140.05</v>
      </c>
      <c r="E240" s="35"/>
      <c r="F240" s="34">
        <v>17133.5</v>
      </c>
      <c r="G240" s="20"/>
    </row>
    <row r="241" spans="1:8" s="6" customFormat="1" x14ac:dyDescent="0.2">
      <c r="A241" s="50" t="s">
        <v>27</v>
      </c>
      <c r="B241" s="36"/>
      <c r="C241" s="37"/>
      <c r="D241" s="38"/>
      <c r="E241" s="39"/>
      <c r="F241" s="38" t="s">
        <v>28</v>
      </c>
    </row>
    <row r="242" spans="1:8" x14ac:dyDescent="0.2">
      <c r="D242" s="40">
        <f>D240</f>
        <v>5140.05</v>
      </c>
      <c r="E242" s="40">
        <f>E240</f>
        <v>0</v>
      </c>
      <c r="F242" s="40">
        <f>F240</f>
        <v>17133.5</v>
      </c>
      <c r="G242" s="18"/>
      <c r="H242" s="1" t="s">
        <v>460</v>
      </c>
    </row>
    <row r="243" spans="1:8" x14ac:dyDescent="0.2">
      <c r="A243" s="48" t="s">
        <v>348</v>
      </c>
    </row>
    <row r="244" spans="1:8" ht="39.950000000000003" customHeight="1" x14ac:dyDescent="0.2">
      <c r="A244" s="49" t="s">
        <v>349</v>
      </c>
      <c r="B244" s="33" t="s">
        <v>350</v>
      </c>
      <c r="C244" s="21" t="s">
        <v>458</v>
      </c>
      <c r="D244" s="34">
        <v>3554.85</v>
      </c>
      <c r="E244" s="35"/>
      <c r="F244" s="34">
        <v>11849.5</v>
      </c>
      <c r="G244" s="20"/>
    </row>
    <row r="245" spans="1:8" ht="39.950000000000003" customHeight="1" x14ac:dyDescent="0.2">
      <c r="A245" s="49" t="s">
        <v>351</v>
      </c>
      <c r="B245" s="33" t="s">
        <v>352</v>
      </c>
      <c r="C245" s="21" t="s">
        <v>458</v>
      </c>
      <c r="D245" s="34">
        <v>3554.85</v>
      </c>
      <c r="E245" s="35"/>
      <c r="F245" s="34">
        <v>11849.5</v>
      </c>
      <c r="G245" s="20"/>
    </row>
    <row r="246" spans="1:8" ht="39.950000000000003" customHeight="1" x14ac:dyDescent="0.2">
      <c r="A246" s="49" t="s">
        <v>353</v>
      </c>
      <c r="B246" s="33" t="s">
        <v>354</v>
      </c>
      <c r="C246" s="21" t="s">
        <v>458</v>
      </c>
      <c r="D246" s="34">
        <v>3436.5</v>
      </c>
      <c r="E246" s="35"/>
      <c r="F246" s="34">
        <v>11455</v>
      </c>
      <c r="G246" s="20"/>
    </row>
    <row r="247" spans="1:8" ht="39.950000000000003" customHeight="1" x14ac:dyDescent="0.2">
      <c r="A247" s="49" t="s">
        <v>355</v>
      </c>
      <c r="B247" s="33" t="s">
        <v>356</v>
      </c>
      <c r="C247" s="21" t="s">
        <v>458</v>
      </c>
      <c r="D247" s="34">
        <v>3175.35</v>
      </c>
      <c r="E247" s="35"/>
      <c r="F247" s="34">
        <v>10584.5</v>
      </c>
      <c r="G247" s="20"/>
    </row>
    <row r="248" spans="1:8" ht="39.950000000000003" customHeight="1" x14ac:dyDescent="0.2">
      <c r="A248" s="49" t="s">
        <v>357</v>
      </c>
      <c r="B248" s="33" t="s">
        <v>358</v>
      </c>
      <c r="C248" s="21" t="s">
        <v>458</v>
      </c>
      <c r="D248" s="34">
        <v>2587.35</v>
      </c>
      <c r="E248" s="35"/>
      <c r="F248" s="34">
        <v>8624.5</v>
      </c>
      <c r="G248" s="20"/>
    </row>
    <row r="249" spans="1:8" ht="39.950000000000003" customHeight="1" x14ac:dyDescent="0.2">
      <c r="A249" s="49" t="s">
        <v>359</v>
      </c>
      <c r="B249" s="33" t="s">
        <v>360</v>
      </c>
      <c r="C249" s="21" t="s">
        <v>458</v>
      </c>
      <c r="D249" s="34">
        <v>2455.65</v>
      </c>
      <c r="E249" s="35"/>
      <c r="F249" s="34">
        <v>8185.5</v>
      </c>
      <c r="G249" s="20"/>
    </row>
    <row r="250" spans="1:8" ht="39.950000000000003" customHeight="1" x14ac:dyDescent="0.2">
      <c r="A250" s="49" t="s">
        <v>361</v>
      </c>
      <c r="B250" s="33" t="s">
        <v>362</v>
      </c>
      <c r="C250" s="21" t="s">
        <v>458</v>
      </c>
      <c r="D250" s="34">
        <v>2210.25</v>
      </c>
      <c r="E250" s="35"/>
      <c r="F250" s="34">
        <v>7367.5</v>
      </c>
      <c r="G250" s="20"/>
    </row>
    <row r="251" spans="1:8" ht="39.950000000000003" customHeight="1" x14ac:dyDescent="0.2">
      <c r="A251" s="49" t="s">
        <v>363</v>
      </c>
      <c r="B251" s="33" t="s">
        <v>364</v>
      </c>
      <c r="C251" s="21" t="s">
        <v>458</v>
      </c>
      <c r="D251" s="34">
        <v>2210.25</v>
      </c>
      <c r="E251" s="35"/>
      <c r="F251" s="34">
        <v>7367.5</v>
      </c>
      <c r="G251" s="20"/>
    </row>
    <row r="252" spans="1:8" ht="39.950000000000003" customHeight="1" x14ac:dyDescent="0.2">
      <c r="A252" s="49" t="s">
        <v>365</v>
      </c>
      <c r="B252" s="33" t="s">
        <v>366</v>
      </c>
      <c r="C252" s="21" t="s">
        <v>458</v>
      </c>
      <c r="D252" s="34">
        <v>1984.65</v>
      </c>
      <c r="E252" s="35"/>
      <c r="F252" s="34">
        <v>6615.5</v>
      </c>
      <c r="G252" s="20"/>
    </row>
    <row r="253" spans="1:8" ht="39.950000000000003" customHeight="1" x14ac:dyDescent="0.2">
      <c r="A253" s="49" t="s">
        <v>367</v>
      </c>
      <c r="B253" s="33" t="s">
        <v>368</v>
      </c>
      <c r="C253" s="21" t="s">
        <v>458</v>
      </c>
      <c r="D253" s="34">
        <v>1571.55</v>
      </c>
      <c r="E253" s="35"/>
      <c r="F253" s="34">
        <v>5238.5</v>
      </c>
      <c r="G253" s="20"/>
    </row>
    <row r="254" spans="1:8" ht="39.950000000000003" customHeight="1" x14ac:dyDescent="0.2">
      <c r="A254" s="49" t="s">
        <v>369</v>
      </c>
      <c r="B254" s="33" t="s">
        <v>370</v>
      </c>
      <c r="C254" s="21" t="s">
        <v>458</v>
      </c>
      <c r="D254" s="34">
        <v>1504.95</v>
      </c>
      <c r="E254" s="35"/>
      <c r="F254" s="34">
        <v>5016.5</v>
      </c>
      <c r="G254" s="20"/>
    </row>
    <row r="255" spans="1:8" ht="39.950000000000003" customHeight="1" x14ac:dyDescent="0.2">
      <c r="A255" s="49" t="s">
        <v>371</v>
      </c>
      <c r="B255" s="33" t="s">
        <v>372</v>
      </c>
      <c r="C255" s="21" t="s">
        <v>458</v>
      </c>
      <c r="D255" s="34">
        <v>1422</v>
      </c>
      <c r="E255" s="35"/>
      <c r="F255" s="34">
        <v>4740</v>
      </c>
      <c r="G255" s="20"/>
    </row>
    <row r="256" spans="1:8" s="6" customFormat="1" x14ac:dyDescent="0.2">
      <c r="A256" s="50" t="s">
        <v>27</v>
      </c>
      <c r="B256" s="36"/>
      <c r="C256" s="37"/>
      <c r="D256" s="38"/>
      <c r="E256" s="39"/>
      <c r="F256" s="38" t="s">
        <v>28</v>
      </c>
    </row>
    <row r="257" spans="1:7" x14ac:dyDescent="0.2">
      <c r="D257" s="40">
        <f>SUM(D244:D255)</f>
        <v>29668.200000000004</v>
      </c>
      <c r="E257" s="40">
        <f>SUM(E244:E255)</f>
        <v>0</v>
      </c>
      <c r="F257" s="40">
        <f>SUM(F244:F255)</f>
        <v>98894</v>
      </c>
      <c r="G257" s="18"/>
    </row>
    <row r="259" spans="1:7" s="6" customFormat="1" x14ac:dyDescent="0.2">
      <c r="A259" s="51"/>
      <c r="B259" s="36"/>
      <c r="C259" s="37"/>
      <c r="D259" s="38"/>
      <c r="E259" s="39"/>
      <c r="F259" s="38" t="s">
        <v>375</v>
      </c>
    </row>
    <row r="260" spans="1:7" x14ac:dyDescent="0.2">
      <c r="A260" s="50"/>
      <c r="B260" s="44" t="s">
        <v>459</v>
      </c>
      <c r="D260" s="40">
        <f>D12+D24+D33+D41+D47+D51+D56+D65+D69+D75+D84+D94+D108+D114+D119+D127+D131+D138+D143+D149+D163+D168+D190+D199+D203+D214+D228+D232+D238+D242+D257</f>
        <v>801858.20000000007</v>
      </c>
      <c r="E260" s="40">
        <f>E12+E24+E33+E41+E47+E51+E56+E65+E69+E75+E84+E94+E108+E114+E119+E127+E131+E138+E143+E149+E163+E168+E190+E199+E203+E214+E228+E232+E238+E242+E257</f>
        <v>4847</v>
      </c>
      <c r="F260" s="40">
        <f>F12+F24+F33+F41+F47+F51+F56+F65+F69+F75+F84+F94+F108+F114+F119+F127+F131+F138+F143+F149+F163+F168+F190+F199+F203+F214+F228+F232+F238+F242+F257</f>
        <v>2618939</v>
      </c>
      <c r="G260" s="18"/>
    </row>
    <row r="262" spans="1:7" x14ac:dyDescent="0.2">
      <c r="F262" s="29" t="s">
        <v>377</v>
      </c>
    </row>
    <row r="263" spans="1:7" x14ac:dyDescent="0.2">
      <c r="A263" s="47" t="s">
        <v>377</v>
      </c>
      <c r="B263" s="30" t="s">
        <v>377</v>
      </c>
      <c r="F263" s="40"/>
      <c r="G263" s="18"/>
    </row>
  </sheetData>
  <mergeCells count="3">
    <mergeCell ref="B1:F1"/>
    <mergeCell ref="B2:F2"/>
    <mergeCell ref="D4:G4"/>
  </mergeCells>
  <conditionalFormatting sqref="A1:E3 A5:G1048576 H1:XFD1048576 A4:D4">
    <cfRule type="cellIs" dxfId="1" priority="2" operator="lessThan">
      <formula>0</formula>
    </cfRule>
  </conditionalFormatting>
  <pageMargins left="0.9055118110236221" right="0" top="0.55118110236220474" bottom="0.55118110236220474" header="0.31496062992125984" footer="0.31496062992125984"/>
  <pageSetup paperSize="5" orientation="landscape" verticalDpi="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workbookViewId="0">
      <pane xSplit="2" ySplit="8" topLeftCell="C267" activePane="bottomRight" state="frozen"/>
      <selection pane="topRight" activeCell="C1" sqref="C1"/>
      <selection pane="bottomLeft" activeCell="A9" sqref="A9"/>
      <selection pane="bottomRight" activeCell="C298" sqref="C29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60" t="s">
        <v>377</v>
      </c>
      <c r="C1" s="61"/>
      <c r="D1" s="61"/>
      <c r="E1" s="61"/>
      <c r="F1" s="61"/>
    </row>
    <row r="2" spans="1:12" ht="24.95" customHeight="1" x14ac:dyDescent="0.2">
      <c r="A2" s="8" t="s">
        <v>1</v>
      </c>
      <c r="B2" s="59" t="s">
        <v>2</v>
      </c>
      <c r="C2" s="62"/>
      <c r="D2" s="62"/>
      <c r="E2" s="62"/>
      <c r="F2" s="62"/>
    </row>
    <row r="3" spans="1:12" ht="15.75" x14ac:dyDescent="0.25">
      <c r="B3" s="63" t="s">
        <v>3</v>
      </c>
      <c r="C3" s="61"/>
      <c r="D3" s="61"/>
      <c r="E3" s="61"/>
      <c r="F3" s="61"/>
      <c r="G3" s="6" t="s">
        <v>7</v>
      </c>
    </row>
    <row r="4" spans="1:12" ht="15" x14ac:dyDescent="0.25">
      <c r="B4" s="64" t="s">
        <v>4</v>
      </c>
      <c r="C4" s="61"/>
      <c r="D4" s="61"/>
      <c r="E4" s="61"/>
      <c r="F4" s="61"/>
      <c r="G4" s="6" t="s">
        <v>8</v>
      </c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0" t="s">
        <v>9</v>
      </c>
      <c r="B8" s="11" t="s">
        <v>10</v>
      </c>
      <c r="C8" s="11" t="s">
        <v>11</v>
      </c>
      <c r="D8" s="12" t="s">
        <v>12</v>
      </c>
      <c r="E8" s="12" t="s">
        <v>13</v>
      </c>
      <c r="F8" s="11" t="s">
        <v>14</v>
      </c>
      <c r="G8" s="11" t="s">
        <v>15</v>
      </c>
      <c r="H8" s="12" t="s">
        <v>16</v>
      </c>
      <c r="I8" s="12" t="s">
        <v>17</v>
      </c>
      <c r="J8" s="13" t="s">
        <v>18</v>
      </c>
      <c r="K8" s="12" t="s">
        <v>19</v>
      </c>
      <c r="L8" s="12" t="s">
        <v>20</v>
      </c>
    </row>
    <row r="9" spans="1:12" ht="12" thickTop="1" x14ac:dyDescent="0.2"/>
    <row r="11" spans="1:12" x14ac:dyDescent="0.2">
      <c r="A11" s="15" t="s">
        <v>21</v>
      </c>
    </row>
    <row r="13" spans="1:12" x14ac:dyDescent="0.2">
      <c r="A13" s="14" t="s">
        <v>22</v>
      </c>
    </row>
    <row r="14" spans="1:12" x14ac:dyDescent="0.2">
      <c r="A14" s="2" t="s">
        <v>23</v>
      </c>
      <c r="B14" s="1" t="s">
        <v>24</v>
      </c>
      <c r="C14" s="1">
        <v>88279</v>
      </c>
      <c r="D14" s="1">
        <v>0</v>
      </c>
      <c r="E14" s="1">
        <v>88279</v>
      </c>
      <c r="F14" s="1">
        <v>25701.78</v>
      </c>
      <c r="G14" s="1">
        <v>-0.18</v>
      </c>
      <c r="H14" s="1">
        <v>0</v>
      </c>
      <c r="I14" s="1">
        <v>25701.599999999999</v>
      </c>
      <c r="J14" s="1">
        <v>62577.4</v>
      </c>
      <c r="K14" s="1">
        <v>0</v>
      </c>
      <c r="L14" s="1">
        <v>0</v>
      </c>
    </row>
    <row r="15" spans="1:12" x14ac:dyDescent="0.2">
      <c r="A15" s="2" t="s">
        <v>25</v>
      </c>
      <c r="B15" s="1" t="s">
        <v>26</v>
      </c>
      <c r="C15" s="1">
        <v>20182.5</v>
      </c>
      <c r="D15" s="1">
        <v>0</v>
      </c>
      <c r="E15" s="1">
        <v>20182.5</v>
      </c>
      <c r="F15" s="1">
        <v>3754.25</v>
      </c>
      <c r="G15" s="1">
        <v>0.05</v>
      </c>
      <c r="H15" s="1">
        <v>0</v>
      </c>
      <c r="I15" s="1">
        <v>3754.3</v>
      </c>
      <c r="J15" s="1">
        <v>16428.2</v>
      </c>
      <c r="K15" s="1">
        <v>0</v>
      </c>
      <c r="L15" s="1">
        <v>0</v>
      </c>
    </row>
    <row r="16" spans="1:12" s="6" customFormat="1" x14ac:dyDescent="0.2">
      <c r="A16" s="17" t="s">
        <v>27</v>
      </c>
      <c r="C16" s="6" t="s">
        <v>28</v>
      </c>
      <c r="D16" s="6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  <c r="J16" s="6" t="s">
        <v>28</v>
      </c>
      <c r="K16" s="6" t="s">
        <v>28</v>
      </c>
      <c r="L16" s="6" t="s">
        <v>28</v>
      </c>
    </row>
    <row r="17" spans="1:12" x14ac:dyDescent="0.2">
      <c r="C17" s="18">
        <v>108461.5</v>
      </c>
      <c r="D17" s="18">
        <v>0</v>
      </c>
      <c r="E17" s="18">
        <v>108461.5</v>
      </c>
      <c r="F17" s="18">
        <v>29456.03</v>
      </c>
      <c r="G17" s="18">
        <v>-0.13</v>
      </c>
      <c r="H17" s="18">
        <v>0</v>
      </c>
      <c r="I17" s="18">
        <v>29455.9</v>
      </c>
      <c r="J17" s="18">
        <v>79005.600000000006</v>
      </c>
      <c r="K17" s="18">
        <v>0</v>
      </c>
      <c r="L17" s="18">
        <v>0</v>
      </c>
    </row>
    <row r="19" spans="1:12" x14ac:dyDescent="0.2">
      <c r="A19" s="14" t="s">
        <v>29</v>
      </c>
    </row>
    <row r="20" spans="1:12" x14ac:dyDescent="0.2">
      <c r="A20" s="2" t="s">
        <v>30</v>
      </c>
      <c r="B20" s="1" t="s">
        <v>31</v>
      </c>
      <c r="C20" s="1">
        <v>41040.5</v>
      </c>
      <c r="D20" s="1">
        <v>0</v>
      </c>
      <c r="E20" s="1">
        <v>41040.5</v>
      </c>
      <c r="F20" s="1">
        <v>9039.7000000000007</v>
      </c>
      <c r="G20" s="1">
        <v>0</v>
      </c>
      <c r="H20" s="1">
        <v>0</v>
      </c>
      <c r="I20" s="1">
        <v>9039.7000000000007</v>
      </c>
      <c r="J20" s="1">
        <v>32000.799999999999</v>
      </c>
      <c r="K20" s="1">
        <v>0</v>
      </c>
      <c r="L20" s="1">
        <v>0</v>
      </c>
    </row>
    <row r="21" spans="1:12" x14ac:dyDescent="0.2">
      <c r="A21" s="2" t="s">
        <v>32</v>
      </c>
      <c r="B21" s="1" t="s">
        <v>33</v>
      </c>
      <c r="C21" s="1">
        <v>41040.5</v>
      </c>
      <c r="D21" s="1">
        <v>0</v>
      </c>
      <c r="E21" s="1">
        <v>41040.5</v>
      </c>
      <c r="F21" s="1">
        <v>9039.7000000000007</v>
      </c>
      <c r="G21" s="1">
        <v>0</v>
      </c>
      <c r="H21" s="1">
        <v>0</v>
      </c>
      <c r="I21" s="1">
        <v>9039.7000000000007</v>
      </c>
      <c r="J21" s="1">
        <v>32000.799999999999</v>
      </c>
      <c r="K21" s="1">
        <v>0</v>
      </c>
      <c r="L21" s="1">
        <v>0</v>
      </c>
    </row>
    <row r="22" spans="1:12" x14ac:dyDescent="0.2">
      <c r="A22" s="2" t="s">
        <v>34</v>
      </c>
      <c r="B22" s="1" t="s">
        <v>35</v>
      </c>
      <c r="C22" s="1">
        <v>41040.5</v>
      </c>
      <c r="D22" s="1">
        <v>0</v>
      </c>
      <c r="E22" s="1">
        <v>41040.5</v>
      </c>
      <c r="F22" s="1">
        <v>9039.7000000000007</v>
      </c>
      <c r="G22" s="1">
        <v>0</v>
      </c>
      <c r="H22" s="1">
        <v>0</v>
      </c>
      <c r="I22" s="1">
        <v>9039.7000000000007</v>
      </c>
      <c r="J22" s="1">
        <v>32000.799999999999</v>
      </c>
      <c r="K22" s="1">
        <v>0</v>
      </c>
      <c r="L22" s="1">
        <v>0</v>
      </c>
    </row>
    <row r="23" spans="1:12" x14ac:dyDescent="0.2">
      <c r="A23" s="2" t="s">
        <v>36</v>
      </c>
      <c r="B23" s="1" t="s">
        <v>37</v>
      </c>
      <c r="C23" s="1">
        <v>41040.5</v>
      </c>
      <c r="D23" s="1">
        <v>0</v>
      </c>
      <c r="E23" s="1">
        <v>41040.5</v>
      </c>
      <c r="F23" s="1">
        <v>9039.7000000000007</v>
      </c>
      <c r="G23" s="1">
        <v>0</v>
      </c>
      <c r="H23" s="1">
        <v>0</v>
      </c>
      <c r="I23" s="1">
        <v>9039.7000000000007</v>
      </c>
      <c r="J23" s="1">
        <v>32000.799999999999</v>
      </c>
      <c r="K23" s="1">
        <v>0</v>
      </c>
      <c r="L23" s="1">
        <v>0</v>
      </c>
    </row>
    <row r="24" spans="1:12" x14ac:dyDescent="0.2">
      <c r="A24" s="2" t="s">
        <v>38</v>
      </c>
      <c r="B24" s="1" t="s">
        <v>39</v>
      </c>
      <c r="C24" s="1">
        <v>41040.5</v>
      </c>
      <c r="D24" s="1">
        <v>0</v>
      </c>
      <c r="E24" s="1">
        <v>41040.5</v>
      </c>
      <c r="F24" s="1">
        <v>9039.7000000000007</v>
      </c>
      <c r="G24" s="1">
        <v>0</v>
      </c>
      <c r="H24" s="1">
        <v>0</v>
      </c>
      <c r="I24" s="1">
        <v>9039.7000000000007</v>
      </c>
      <c r="J24" s="1">
        <v>32000.799999999999</v>
      </c>
      <c r="K24" s="1">
        <v>0</v>
      </c>
      <c r="L24" s="1">
        <v>0</v>
      </c>
    </row>
    <row r="25" spans="1:12" x14ac:dyDescent="0.2">
      <c r="A25" s="2" t="s">
        <v>40</v>
      </c>
      <c r="B25" s="1" t="s">
        <v>41</v>
      </c>
      <c r="C25" s="1">
        <v>41040.5</v>
      </c>
      <c r="D25" s="1">
        <v>0</v>
      </c>
      <c r="E25" s="1">
        <v>41040.5</v>
      </c>
      <c r="F25" s="1">
        <v>9039.7000000000007</v>
      </c>
      <c r="G25" s="1">
        <v>0</v>
      </c>
      <c r="H25" s="1">
        <v>0</v>
      </c>
      <c r="I25" s="1">
        <v>9039.7000000000007</v>
      </c>
      <c r="J25" s="1">
        <v>32000.799999999999</v>
      </c>
      <c r="K25" s="1">
        <v>0</v>
      </c>
      <c r="L25" s="1">
        <v>0</v>
      </c>
    </row>
    <row r="26" spans="1:12" x14ac:dyDescent="0.2">
      <c r="A26" s="2" t="s">
        <v>42</v>
      </c>
      <c r="B26" s="1" t="s">
        <v>43</v>
      </c>
      <c r="C26" s="1">
        <v>41040.5</v>
      </c>
      <c r="D26" s="1">
        <v>0</v>
      </c>
      <c r="E26" s="1">
        <v>41040.5</v>
      </c>
      <c r="F26" s="1">
        <v>9039.7000000000007</v>
      </c>
      <c r="G26" s="1">
        <v>0</v>
      </c>
      <c r="H26" s="1">
        <v>0</v>
      </c>
      <c r="I26" s="1">
        <v>9039.7000000000007</v>
      </c>
      <c r="J26" s="1">
        <v>32000.799999999999</v>
      </c>
      <c r="K26" s="1">
        <v>0</v>
      </c>
      <c r="L26" s="1">
        <v>0</v>
      </c>
    </row>
    <row r="27" spans="1:12" x14ac:dyDescent="0.2">
      <c r="A27" s="2" t="s">
        <v>44</v>
      </c>
      <c r="B27" s="1" t="s">
        <v>45</v>
      </c>
      <c r="C27" s="1">
        <v>41040.5</v>
      </c>
      <c r="D27" s="1">
        <v>0</v>
      </c>
      <c r="E27" s="1">
        <v>41040.5</v>
      </c>
      <c r="F27" s="1">
        <v>9039.7000000000007</v>
      </c>
      <c r="G27" s="1">
        <v>0</v>
      </c>
      <c r="H27" s="1">
        <v>0</v>
      </c>
      <c r="I27" s="1">
        <v>9039.7000000000007</v>
      </c>
      <c r="J27" s="1">
        <v>32000.799999999999</v>
      </c>
      <c r="K27" s="1">
        <v>0</v>
      </c>
      <c r="L27" s="1">
        <v>0</v>
      </c>
    </row>
    <row r="28" spans="1:12" x14ac:dyDescent="0.2">
      <c r="A28" s="2" t="s">
        <v>46</v>
      </c>
      <c r="B28" s="1" t="s">
        <v>47</v>
      </c>
      <c r="C28" s="1">
        <v>41040.5</v>
      </c>
      <c r="D28" s="1">
        <v>0</v>
      </c>
      <c r="E28" s="1">
        <v>41040.5</v>
      </c>
      <c r="F28" s="1">
        <v>9039.7000000000007</v>
      </c>
      <c r="G28" s="1">
        <v>0</v>
      </c>
      <c r="H28" s="1">
        <v>0</v>
      </c>
      <c r="I28" s="1">
        <v>9039.7000000000007</v>
      </c>
      <c r="J28" s="1">
        <v>32000.799999999999</v>
      </c>
      <c r="K28" s="1">
        <v>0</v>
      </c>
      <c r="L28" s="1">
        <v>0</v>
      </c>
    </row>
    <row r="29" spans="1:12" s="6" customFormat="1" x14ac:dyDescent="0.2">
      <c r="A29" s="17" t="s">
        <v>27</v>
      </c>
      <c r="C29" s="6" t="s">
        <v>28</v>
      </c>
      <c r="D29" s="6" t="s">
        <v>28</v>
      </c>
      <c r="E29" s="6" t="s">
        <v>28</v>
      </c>
      <c r="F29" s="6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</row>
    <row r="30" spans="1:12" x14ac:dyDescent="0.2">
      <c r="C30" s="18">
        <v>369364.5</v>
      </c>
      <c r="D30" s="18">
        <v>0</v>
      </c>
      <c r="E30" s="18">
        <v>369364.5</v>
      </c>
      <c r="F30" s="18">
        <v>81357.3</v>
      </c>
      <c r="G30" s="18">
        <v>0</v>
      </c>
      <c r="H30" s="18">
        <v>0</v>
      </c>
      <c r="I30" s="18">
        <v>81357.3</v>
      </c>
      <c r="J30" s="18">
        <v>288007.2</v>
      </c>
      <c r="K30" s="18">
        <v>0</v>
      </c>
      <c r="L30" s="18">
        <v>0</v>
      </c>
    </row>
    <row r="32" spans="1:12" x14ac:dyDescent="0.2">
      <c r="A32" s="14" t="s">
        <v>48</v>
      </c>
    </row>
    <row r="33" spans="1:12" x14ac:dyDescent="0.2">
      <c r="A33" s="2" t="s">
        <v>49</v>
      </c>
      <c r="B33" s="1" t="s">
        <v>50</v>
      </c>
      <c r="C33" s="1">
        <v>54599.5</v>
      </c>
      <c r="D33" s="1">
        <v>0</v>
      </c>
      <c r="E33" s="1">
        <v>54599.5</v>
      </c>
      <c r="F33" s="1">
        <v>12228.78</v>
      </c>
      <c r="G33" s="1">
        <v>-0.08</v>
      </c>
      <c r="H33" s="1">
        <v>0</v>
      </c>
      <c r="I33" s="1">
        <v>12228.7</v>
      </c>
      <c r="J33" s="1">
        <v>42370.8</v>
      </c>
      <c r="K33" s="1">
        <v>0</v>
      </c>
      <c r="L33" s="1">
        <v>0</v>
      </c>
    </row>
    <row r="34" spans="1:12" x14ac:dyDescent="0.2">
      <c r="A34" s="2" t="s">
        <v>51</v>
      </c>
      <c r="B34" s="1" t="s">
        <v>52</v>
      </c>
      <c r="C34" s="1">
        <v>20182.5</v>
      </c>
      <c r="D34" s="1">
        <v>0</v>
      </c>
      <c r="E34" s="1">
        <v>20182.5</v>
      </c>
      <c r="F34" s="1">
        <v>3754.25</v>
      </c>
      <c r="G34" s="1">
        <v>0.05</v>
      </c>
      <c r="H34" s="1">
        <v>0</v>
      </c>
      <c r="I34" s="1">
        <v>3754.3</v>
      </c>
      <c r="J34" s="1">
        <v>16428.2</v>
      </c>
      <c r="K34" s="1">
        <v>0</v>
      </c>
      <c r="L34" s="1">
        <v>0</v>
      </c>
    </row>
    <row r="35" spans="1:12" x14ac:dyDescent="0.2">
      <c r="A35" s="2" t="s">
        <v>53</v>
      </c>
      <c r="B35" s="1" t="s">
        <v>54</v>
      </c>
      <c r="C35" s="1">
        <v>22727.5</v>
      </c>
      <c r="D35" s="1">
        <v>0</v>
      </c>
      <c r="E35" s="1">
        <v>22727.5</v>
      </c>
      <c r="F35" s="1">
        <v>4297.87</v>
      </c>
      <c r="G35" s="1">
        <v>-0.17</v>
      </c>
      <c r="H35" s="1">
        <v>0</v>
      </c>
      <c r="I35" s="1">
        <v>4297.7</v>
      </c>
      <c r="J35" s="1">
        <v>18429.8</v>
      </c>
      <c r="K35" s="1">
        <v>0</v>
      </c>
      <c r="L35" s="1">
        <v>0</v>
      </c>
    </row>
    <row r="36" spans="1:12" x14ac:dyDescent="0.2">
      <c r="A36" s="2" t="s">
        <v>55</v>
      </c>
      <c r="B36" s="1" t="s">
        <v>56</v>
      </c>
      <c r="C36" s="1">
        <v>15035</v>
      </c>
      <c r="D36" s="1">
        <v>0</v>
      </c>
      <c r="E36" s="1">
        <v>15035</v>
      </c>
      <c r="F36" s="1">
        <v>1994.36</v>
      </c>
      <c r="G36" s="1">
        <v>-0.16</v>
      </c>
      <c r="H36" s="1">
        <v>0</v>
      </c>
      <c r="I36" s="1">
        <v>1994.2</v>
      </c>
      <c r="J36" s="1">
        <v>13040.8</v>
      </c>
      <c r="K36" s="1">
        <v>0</v>
      </c>
      <c r="L36" s="1">
        <v>0</v>
      </c>
    </row>
    <row r="37" spans="1:12" x14ac:dyDescent="0.2">
      <c r="A37" s="2" t="s">
        <v>57</v>
      </c>
      <c r="B37" s="1" t="s">
        <v>58</v>
      </c>
      <c r="C37" s="1">
        <v>15035</v>
      </c>
      <c r="D37" s="1">
        <v>0</v>
      </c>
      <c r="E37" s="1">
        <v>15035</v>
      </c>
      <c r="F37" s="1">
        <v>1994.36</v>
      </c>
      <c r="G37" s="1">
        <v>-0.16</v>
      </c>
      <c r="H37" s="1">
        <v>0</v>
      </c>
      <c r="I37" s="1">
        <v>1994.2</v>
      </c>
      <c r="J37" s="1">
        <v>13040.8</v>
      </c>
      <c r="K37" s="1">
        <v>0</v>
      </c>
      <c r="L37" s="1">
        <v>0</v>
      </c>
    </row>
    <row r="38" spans="1:12" x14ac:dyDescent="0.2">
      <c r="A38" s="2" t="s">
        <v>59</v>
      </c>
      <c r="B38" s="1" t="s">
        <v>60</v>
      </c>
      <c r="C38" s="1">
        <v>20843</v>
      </c>
      <c r="D38" s="1">
        <v>0</v>
      </c>
      <c r="E38" s="1">
        <v>20843</v>
      </c>
      <c r="F38" s="1">
        <v>3895.34</v>
      </c>
      <c r="G38" s="1">
        <v>0.06</v>
      </c>
      <c r="H38" s="1">
        <v>0</v>
      </c>
      <c r="I38" s="1">
        <v>3895.4</v>
      </c>
      <c r="J38" s="1">
        <v>16947.599999999999</v>
      </c>
      <c r="K38" s="1">
        <v>0</v>
      </c>
      <c r="L38" s="1">
        <v>0</v>
      </c>
    </row>
    <row r="39" spans="1:12" x14ac:dyDescent="0.2">
      <c r="A39" s="2" t="s">
        <v>61</v>
      </c>
      <c r="B39" s="1" t="s">
        <v>62</v>
      </c>
      <c r="C39" s="1">
        <v>21907</v>
      </c>
      <c r="D39" s="1">
        <v>0</v>
      </c>
      <c r="E39" s="1">
        <v>21907</v>
      </c>
      <c r="F39" s="1">
        <v>4122.6099999999997</v>
      </c>
      <c r="G39" s="1">
        <v>-0.01</v>
      </c>
      <c r="H39" s="1">
        <v>0</v>
      </c>
      <c r="I39" s="1">
        <v>4122.6000000000004</v>
      </c>
      <c r="J39" s="1">
        <v>17784.400000000001</v>
      </c>
      <c r="K39" s="1">
        <v>0</v>
      </c>
      <c r="L39" s="1">
        <v>0</v>
      </c>
    </row>
    <row r="40" spans="1:12" x14ac:dyDescent="0.2">
      <c r="A40" s="2" t="s">
        <v>63</v>
      </c>
      <c r="B40" s="1" t="s">
        <v>64</v>
      </c>
      <c r="C40" s="1">
        <v>13853</v>
      </c>
      <c r="D40" s="1">
        <v>0</v>
      </c>
      <c r="E40" s="1">
        <v>13853</v>
      </c>
      <c r="F40" s="1">
        <v>1604.34</v>
      </c>
      <c r="G40" s="1">
        <v>0.06</v>
      </c>
      <c r="H40" s="1">
        <v>0</v>
      </c>
      <c r="I40" s="1">
        <v>1604.4</v>
      </c>
      <c r="J40" s="1">
        <v>12248.6</v>
      </c>
      <c r="K40" s="1">
        <v>0</v>
      </c>
      <c r="L40" s="1">
        <v>0</v>
      </c>
    </row>
    <row r="41" spans="1:12" s="6" customFormat="1" x14ac:dyDescent="0.2">
      <c r="A41" s="17" t="s">
        <v>27</v>
      </c>
      <c r="C41" s="6" t="s">
        <v>28</v>
      </c>
      <c r="D41" s="6" t="s">
        <v>28</v>
      </c>
      <c r="E41" s="6" t="s">
        <v>28</v>
      </c>
      <c r="F41" s="6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28</v>
      </c>
      <c r="L41" s="6" t="s">
        <v>28</v>
      </c>
    </row>
    <row r="42" spans="1:12" x14ac:dyDescent="0.2">
      <c r="C42" s="18">
        <v>184182.5</v>
      </c>
      <c r="D42" s="18">
        <v>0</v>
      </c>
      <c r="E42" s="18">
        <v>184182.5</v>
      </c>
      <c r="F42" s="18">
        <v>33891.910000000003</v>
      </c>
      <c r="G42" s="18">
        <v>-0.41</v>
      </c>
      <c r="H42" s="18">
        <v>0</v>
      </c>
      <c r="I42" s="18">
        <v>33891.5</v>
      </c>
      <c r="J42" s="18">
        <v>150291</v>
      </c>
      <c r="K42" s="18">
        <v>0</v>
      </c>
      <c r="L42" s="18">
        <v>0</v>
      </c>
    </row>
    <row r="44" spans="1:12" x14ac:dyDescent="0.2">
      <c r="A44" s="14" t="s">
        <v>65</v>
      </c>
    </row>
    <row r="45" spans="1:12" x14ac:dyDescent="0.2">
      <c r="A45" s="2" t="s">
        <v>66</v>
      </c>
      <c r="B45" s="1" t="s">
        <v>67</v>
      </c>
      <c r="C45" s="1">
        <v>62363</v>
      </c>
      <c r="D45" s="1">
        <v>0</v>
      </c>
      <c r="E45" s="1">
        <v>62363</v>
      </c>
      <c r="F45" s="1">
        <v>17335.689999999999</v>
      </c>
      <c r="G45" s="1">
        <v>-0.09</v>
      </c>
      <c r="H45" s="1">
        <v>0</v>
      </c>
      <c r="I45" s="1">
        <v>17335.599999999999</v>
      </c>
      <c r="J45" s="1">
        <v>45027.4</v>
      </c>
      <c r="K45" s="1">
        <v>0</v>
      </c>
      <c r="L45" s="1">
        <v>0</v>
      </c>
    </row>
    <row r="46" spans="1:12" x14ac:dyDescent="0.2">
      <c r="A46" s="2" t="s">
        <v>68</v>
      </c>
      <c r="B46" s="1" t="s">
        <v>69</v>
      </c>
      <c r="C46" s="1">
        <v>13853</v>
      </c>
      <c r="D46" s="1">
        <v>0</v>
      </c>
      <c r="E46" s="1">
        <v>13853</v>
      </c>
      <c r="F46" s="1">
        <v>1604.34</v>
      </c>
      <c r="G46" s="1">
        <v>0.06</v>
      </c>
      <c r="H46" s="1">
        <v>0</v>
      </c>
      <c r="I46" s="1">
        <v>1604.4</v>
      </c>
      <c r="J46" s="1">
        <v>12248.6</v>
      </c>
      <c r="K46" s="1">
        <v>0</v>
      </c>
      <c r="L46" s="1">
        <v>0</v>
      </c>
    </row>
    <row r="47" spans="1:12" x14ac:dyDescent="0.2">
      <c r="A47" s="2" t="s">
        <v>70</v>
      </c>
      <c r="B47" s="1" t="s">
        <v>71</v>
      </c>
      <c r="C47" s="1">
        <v>3156</v>
      </c>
      <c r="D47" s="1">
        <v>0</v>
      </c>
      <c r="E47" s="1">
        <v>3156</v>
      </c>
      <c r="F47" s="1">
        <v>35.17</v>
      </c>
      <c r="G47" s="1">
        <v>0.03</v>
      </c>
      <c r="H47" s="1">
        <v>0</v>
      </c>
      <c r="I47" s="1">
        <v>35.200000000000003</v>
      </c>
      <c r="J47" s="1">
        <v>3120.8</v>
      </c>
      <c r="K47" s="1">
        <v>0</v>
      </c>
      <c r="L47" s="1">
        <v>0</v>
      </c>
    </row>
    <row r="48" spans="1:12" x14ac:dyDescent="0.2">
      <c r="A48" s="2" t="s">
        <v>72</v>
      </c>
      <c r="B48" s="1" t="s">
        <v>73</v>
      </c>
      <c r="C48" s="1">
        <v>3156</v>
      </c>
      <c r="D48" s="1">
        <v>0</v>
      </c>
      <c r="E48" s="1">
        <v>3156</v>
      </c>
      <c r="F48" s="1">
        <v>35.17</v>
      </c>
      <c r="G48" s="1">
        <v>0.03</v>
      </c>
      <c r="H48" s="1">
        <v>0</v>
      </c>
      <c r="I48" s="1">
        <v>35.200000000000003</v>
      </c>
      <c r="J48" s="1">
        <v>3120.8</v>
      </c>
      <c r="K48" s="1">
        <v>0</v>
      </c>
      <c r="L48" s="1">
        <v>0</v>
      </c>
    </row>
    <row r="49" spans="1:12" x14ac:dyDescent="0.2">
      <c r="A49" s="2" t="s">
        <v>74</v>
      </c>
      <c r="B49" s="1" t="s">
        <v>75</v>
      </c>
      <c r="C49" s="1">
        <v>2759.34</v>
      </c>
      <c r="D49" s="1">
        <v>0</v>
      </c>
      <c r="E49" s="1">
        <v>2759.34</v>
      </c>
      <c r="F49" s="1">
        <v>9.7899999999999991</v>
      </c>
      <c r="G49" s="1">
        <v>-0.05</v>
      </c>
      <c r="H49" s="1">
        <v>0</v>
      </c>
      <c r="I49" s="1">
        <v>9.74</v>
      </c>
      <c r="J49" s="1">
        <v>2749.6</v>
      </c>
      <c r="K49" s="1">
        <v>0</v>
      </c>
      <c r="L49" s="1">
        <v>0</v>
      </c>
    </row>
    <row r="50" spans="1:12" s="6" customFormat="1" x14ac:dyDescent="0.2">
      <c r="A50" s="17" t="s">
        <v>27</v>
      </c>
      <c r="C50" s="6" t="s">
        <v>28</v>
      </c>
      <c r="D50" s="6" t="s">
        <v>28</v>
      </c>
      <c r="E50" s="6" t="s">
        <v>28</v>
      </c>
      <c r="F50" s="6" t="s">
        <v>28</v>
      </c>
      <c r="G50" s="6" t="s">
        <v>28</v>
      </c>
      <c r="H50" s="6" t="s">
        <v>28</v>
      </c>
      <c r="I50" s="6" t="s">
        <v>28</v>
      </c>
      <c r="J50" s="6" t="s">
        <v>28</v>
      </c>
      <c r="K50" s="6" t="s">
        <v>28</v>
      </c>
      <c r="L50" s="6" t="s">
        <v>28</v>
      </c>
    </row>
    <row r="51" spans="1:12" x14ac:dyDescent="0.2">
      <c r="C51" s="18">
        <v>85287.34</v>
      </c>
      <c r="D51" s="18">
        <v>0</v>
      </c>
      <c r="E51" s="18">
        <v>85287.34</v>
      </c>
      <c r="F51" s="18">
        <v>19020.16</v>
      </c>
      <c r="G51" s="18">
        <v>-0.02</v>
      </c>
      <c r="H51" s="18">
        <v>0</v>
      </c>
      <c r="I51" s="18">
        <v>19020.14</v>
      </c>
      <c r="J51" s="18">
        <v>66267.199999999997</v>
      </c>
      <c r="K51" s="18">
        <v>0</v>
      </c>
      <c r="L51" s="18">
        <v>0</v>
      </c>
    </row>
    <row r="53" spans="1:12" x14ac:dyDescent="0.2">
      <c r="A53" s="14" t="s">
        <v>76</v>
      </c>
    </row>
    <row r="54" spans="1:12" x14ac:dyDescent="0.2">
      <c r="A54" s="2" t="s">
        <v>77</v>
      </c>
      <c r="B54" s="1" t="s">
        <v>78</v>
      </c>
      <c r="C54" s="1">
        <v>30690.5</v>
      </c>
      <c r="D54" s="1">
        <v>0</v>
      </c>
      <c r="E54" s="1">
        <v>30690.5</v>
      </c>
      <c r="F54" s="1">
        <v>5998.76</v>
      </c>
      <c r="G54" s="1">
        <v>0.14000000000000001</v>
      </c>
      <c r="H54" s="1">
        <v>0</v>
      </c>
      <c r="I54" s="1">
        <v>5998.9</v>
      </c>
      <c r="J54" s="1">
        <v>24691.599999999999</v>
      </c>
      <c r="K54" s="1">
        <v>0</v>
      </c>
      <c r="L54" s="1">
        <v>0</v>
      </c>
    </row>
    <row r="55" spans="1:12" x14ac:dyDescent="0.2">
      <c r="A55" s="2" t="s">
        <v>79</v>
      </c>
      <c r="B55" s="1" t="s">
        <v>80</v>
      </c>
      <c r="C55" s="1">
        <v>13853</v>
      </c>
      <c r="D55" s="1">
        <v>0</v>
      </c>
      <c r="E55" s="1">
        <v>13853</v>
      </c>
      <c r="F55" s="1">
        <v>1604.34</v>
      </c>
      <c r="G55" s="1">
        <v>0.06</v>
      </c>
      <c r="H55" s="1">
        <v>0</v>
      </c>
      <c r="I55" s="1">
        <v>1604.4</v>
      </c>
      <c r="J55" s="1">
        <v>12248.6</v>
      </c>
      <c r="K55" s="1">
        <v>0</v>
      </c>
      <c r="L55" s="1">
        <v>0</v>
      </c>
    </row>
    <row r="56" spans="1:12" x14ac:dyDescent="0.2">
      <c r="A56" s="2" t="s">
        <v>81</v>
      </c>
      <c r="B56" s="1" t="s">
        <v>82</v>
      </c>
      <c r="C56" s="1">
        <v>10478</v>
      </c>
      <c r="D56" s="1">
        <v>0</v>
      </c>
      <c r="E56" s="1">
        <v>10478</v>
      </c>
      <c r="F56" s="1">
        <v>856.43</v>
      </c>
      <c r="G56" s="1">
        <v>-0.03</v>
      </c>
      <c r="H56" s="1">
        <v>0</v>
      </c>
      <c r="I56" s="1">
        <v>856.4</v>
      </c>
      <c r="J56" s="1">
        <v>9621.6</v>
      </c>
      <c r="K56" s="1">
        <v>0</v>
      </c>
      <c r="L56" s="1">
        <v>0</v>
      </c>
    </row>
    <row r="57" spans="1:12" s="6" customFormat="1" x14ac:dyDescent="0.2">
      <c r="A57" s="17" t="s">
        <v>27</v>
      </c>
      <c r="C57" s="6" t="s">
        <v>28</v>
      </c>
      <c r="D57" s="6" t="s">
        <v>28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 t="s">
        <v>28</v>
      </c>
      <c r="L57" s="6" t="s">
        <v>28</v>
      </c>
    </row>
    <row r="58" spans="1:12" x14ac:dyDescent="0.2">
      <c r="C58" s="18">
        <v>55021.5</v>
      </c>
      <c r="D58" s="18">
        <v>0</v>
      </c>
      <c r="E58" s="18">
        <v>55021.5</v>
      </c>
      <c r="F58" s="18">
        <v>8459.5300000000007</v>
      </c>
      <c r="G58" s="18">
        <v>0.17</v>
      </c>
      <c r="H58" s="18">
        <v>0</v>
      </c>
      <c r="I58" s="18">
        <v>8459.7000000000007</v>
      </c>
      <c r="J58" s="18">
        <v>46561.8</v>
      </c>
      <c r="K58" s="18">
        <v>0</v>
      </c>
      <c r="L58" s="18">
        <v>0</v>
      </c>
    </row>
    <row r="60" spans="1:12" x14ac:dyDescent="0.2">
      <c r="A60" s="14" t="s">
        <v>83</v>
      </c>
    </row>
    <row r="61" spans="1:12" x14ac:dyDescent="0.2">
      <c r="A61" s="2" t="s">
        <v>84</v>
      </c>
      <c r="B61" s="1" t="s">
        <v>85</v>
      </c>
      <c r="C61" s="1">
        <v>13853</v>
      </c>
      <c r="D61" s="1">
        <v>0</v>
      </c>
      <c r="E61" s="1">
        <v>13853</v>
      </c>
      <c r="F61" s="1">
        <v>1604.34</v>
      </c>
      <c r="G61" s="1">
        <v>0.06</v>
      </c>
      <c r="H61" s="1">
        <v>0</v>
      </c>
      <c r="I61" s="1">
        <v>1604.4</v>
      </c>
      <c r="J61" s="1">
        <v>12248.6</v>
      </c>
      <c r="K61" s="1">
        <v>0</v>
      </c>
      <c r="L61" s="1">
        <v>0</v>
      </c>
    </row>
    <row r="62" spans="1:12" s="6" customFormat="1" x14ac:dyDescent="0.2">
      <c r="A62" s="17" t="s">
        <v>27</v>
      </c>
      <c r="C62" s="6" t="s">
        <v>28</v>
      </c>
      <c r="D62" s="6" t="s">
        <v>28</v>
      </c>
      <c r="E62" s="6" t="s">
        <v>28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</row>
    <row r="63" spans="1:12" x14ac:dyDescent="0.2">
      <c r="C63" s="18">
        <v>13853</v>
      </c>
      <c r="D63" s="18">
        <v>0</v>
      </c>
      <c r="E63" s="18">
        <v>13853</v>
      </c>
      <c r="F63" s="18">
        <v>1604.34</v>
      </c>
      <c r="G63" s="18">
        <v>0.06</v>
      </c>
      <c r="H63" s="18">
        <v>0</v>
      </c>
      <c r="I63" s="18">
        <v>1604.4</v>
      </c>
      <c r="J63" s="18">
        <v>12248.6</v>
      </c>
      <c r="K63" s="18">
        <v>0</v>
      </c>
      <c r="L63" s="18">
        <v>0</v>
      </c>
    </row>
    <row r="65" spans="1:12" x14ac:dyDescent="0.2">
      <c r="A65" s="14" t="s">
        <v>86</v>
      </c>
    </row>
    <row r="66" spans="1:12" x14ac:dyDescent="0.2">
      <c r="A66" s="2" t="s">
        <v>87</v>
      </c>
      <c r="B66" s="1" t="s">
        <v>88</v>
      </c>
      <c r="C66" s="1">
        <v>17133.5</v>
      </c>
      <c r="D66" s="1">
        <v>0</v>
      </c>
      <c r="E66" s="1">
        <v>17133.5</v>
      </c>
      <c r="F66" s="1">
        <v>2603.2600000000002</v>
      </c>
      <c r="G66" s="1">
        <v>-0.16</v>
      </c>
      <c r="H66" s="1">
        <v>0</v>
      </c>
      <c r="I66" s="1">
        <v>2603.1</v>
      </c>
      <c r="J66" s="1">
        <v>14530.4</v>
      </c>
      <c r="K66" s="1">
        <v>0</v>
      </c>
      <c r="L66" s="1">
        <v>0</v>
      </c>
    </row>
    <row r="67" spans="1:12" x14ac:dyDescent="0.2">
      <c r="A67" s="2" t="s">
        <v>89</v>
      </c>
      <c r="B67" s="1" t="s">
        <v>90</v>
      </c>
      <c r="C67" s="1">
        <v>13853</v>
      </c>
      <c r="D67" s="1">
        <v>0</v>
      </c>
      <c r="E67" s="1">
        <v>13853</v>
      </c>
      <c r="F67" s="1">
        <v>1604.34</v>
      </c>
      <c r="G67" s="1">
        <v>0.06</v>
      </c>
      <c r="H67" s="1">
        <v>0</v>
      </c>
      <c r="I67" s="1">
        <v>1604.4</v>
      </c>
      <c r="J67" s="1">
        <v>12248.6</v>
      </c>
      <c r="K67" s="1">
        <v>0</v>
      </c>
      <c r="L67" s="1">
        <v>0</v>
      </c>
    </row>
    <row r="68" spans="1:12" s="6" customFormat="1" x14ac:dyDescent="0.2">
      <c r="A68" s="17" t="s">
        <v>27</v>
      </c>
      <c r="C68" s="6" t="s">
        <v>28</v>
      </c>
      <c r="D68" s="6" t="s">
        <v>28</v>
      </c>
      <c r="E68" s="6" t="s">
        <v>28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 t="s">
        <v>28</v>
      </c>
    </row>
    <row r="69" spans="1:12" x14ac:dyDescent="0.2">
      <c r="C69" s="18">
        <v>30986.5</v>
      </c>
      <c r="D69" s="18">
        <v>0</v>
      </c>
      <c r="E69" s="18">
        <v>30986.5</v>
      </c>
      <c r="F69" s="18">
        <v>4207.6000000000004</v>
      </c>
      <c r="G69" s="18">
        <v>-0.1</v>
      </c>
      <c r="H69" s="18">
        <v>0</v>
      </c>
      <c r="I69" s="18">
        <v>4207.5</v>
      </c>
      <c r="J69" s="18">
        <v>26779</v>
      </c>
      <c r="K69" s="18">
        <v>0</v>
      </c>
      <c r="L69" s="18">
        <v>0</v>
      </c>
    </row>
    <row r="71" spans="1:12" x14ac:dyDescent="0.2">
      <c r="A71" s="14" t="s">
        <v>91</v>
      </c>
    </row>
    <row r="72" spans="1:12" x14ac:dyDescent="0.2">
      <c r="A72" s="2" t="s">
        <v>92</v>
      </c>
      <c r="B72" s="1" t="s">
        <v>93</v>
      </c>
      <c r="C72" s="1">
        <v>62386.5</v>
      </c>
      <c r="D72" s="1">
        <v>0</v>
      </c>
      <c r="E72" s="1">
        <v>62386.5</v>
      </c>
      <c r="F72" s="1">
        <v>17353.71</v>
      </c>
      <c r="G72" s="1">
        <v>-0.01</v>
      </c>
      <c r="H72" s="1">
        <v>0</v>
      </c>
      <c r="I72" s="1">
        <v>17353.7</v>
      </c>
      <c r="J72" s="1">
        <v>45032.800000000003</v>
      </c>
      <c r="K72" s="1">
        <v>0</v>
      </c>
      <c r="L72" s="1">
        <v>0</v>
      </c>
    </row>
    <row r="73" spans="1:12" x14ac:dyDescent="0.2">
      <c r="A73" s="2" t="s">
        <v>94</v>
      </c>
      <c r="B73" s="1" t="s">
        <v>95</v>
      </c>
      <c r="C73" s="1">
        <v>20182.5</v>
      </c>
      <c r="D73" s="1">
        <v>0</v>
      </c>
      <c r="E73" s="1">
        <v>20182.5</v>
      </c>
      <c r="F73" s="1">
        <v>3754.25</v>
      </c>
      <c r="G73" s="1">
        <v>0.05</v>
      </c>
      <c r="H73" s="1">
        <v>0</v>
      </c>
      <c r="I73" s="1">
        <v>3754.3</v>
      </c>
      <c r="J73" s="1">
        <v>16428.2</v>
      </c>
      <c r="K73" s="1">
        <v>0</v>
      </c>
      <c r="L73" s="1">
        <v>0</v>
      </c>
    </row>
    <row r="74" spans="1:12" x14ac:dyDescent="0.2">
      <c r="A74" s="2" t="s">
        <v>96</v>
      </c>
      <c r="B74" s="1" t="s">
        <v>97</v>
      </c>
      <c r="C74" s="1">
        <v>14939.5</v>
      </c>
      <c r="D74" s="1">
        <v>0</v>
      </c>
      <c r="E74" s="1">
        <v>14939.5</v>
      </c>
      <c r="F74" s="1">
        <v>1973.3</v>
      </c>
      <c r="G74" s="1">
        <v>0</v>
      </c>
      <c r="H74" s="1">
        <v>0</v>
      </c>
      <c r="I74" s="1">
        <v>1973.3</v>
      </c>
      <c r="J74" s="1">
        <v>12966.2</v>
      </c>
      <c r="K74" s="1">
        <v>0</v>
      </c>
      <c r="L74" s="1">
        <v>0</v>
      </c>
    </row>
    <row r="75" spans="1:12" x14ac:dyDescent="0.2">
      <c r="A75" s="2" t="s">
        <v>98</v>
      </c>
      <c r="B75" s="1" t="s">
        <v>99</v>
      </c>
      <c r="C75" s="1">
        <v>20182.5</v>
      </c>
      <c r="D75" s="1">
        <v>0</v>
      </c>
      <c r="E75" s="1">
        <v>20182.5</v>
      </c>
      <c r="F75" s="1">
        <v>3754.25</v>
      </c>
      <c r="G75" s="1">
        <v>0.05</v>
      </c>
      <c r="H75" s="1">
        <v>0</v>
      </c>
      <c r="I75" s="1">
        <v>3754.3</v>
      </c>
      <c r="J75" s="1">
        <v>16428.2</v>
      </c>
      <c r="K75" s="1">
        <v>0</v>
      </c>
      <c r="L75" s="1">
        <v>0</v>
      </c>
    </row>
    <row r="76" spans="1:12" x14ac:dyDescent="0.2">
      <c r="A76" s="2" t="s">
        <v>100</v>
      </c>
      <c r="B76" s="1" t="s">
        <v>101</v>
      </c>
      <c r="C76" s="1">
        <v>14939.5</v>
      </c>
      <c r="D76" s="1">
        <v>0</v>
      </c>
      <c r="E76" s="1">
        <v>14939.5</v>
      </c>
      <c r="F76" s="1">
        <v>1973.3</v>
      </c>
      <c r="G76" s="1">
        <v>0</v>
      </c>
      <c r="H76" s="1">
        <v>0</v>
      </c>
      <c r="I76" s="1">
        <v>1973.3</v>
      </c>
      <c r="J76" s="1">
        <v>12966.2</v>
      </c>
      <c r="K76" s="1">
        <v>0</v>
      </c>
      <c r="L76" s="1">
        <v>0</v>
      </c>
    </row>
    <row r="77" spans="1:12" x14ac:dyDescent="0.2">
      <c r="A77" s="2" t="s">
        <v>102</v>
      </c>
      <c r="B77" s="1" t="s">
        <v>103</v>
      </c>
      <c r="C77" s="1">
        <v>18389.5</v>
      </c>
      <c r="D77" s="1">
        <v>0</v>
      </c>
      <c r="E77" s="1">
        <v>18389.5</v>
      </c>
      <c r="F77" s="1">
        <v>2968.01</v>
      </c>
      <c r="G77" s="1">
        <v>0.09</v>
      </c>
      <c r="H77" s="1">
        <v>0</v>
      </c>
      <c r="I77" s="1">
        <v>2968.1</v>
      </c>
      <c r="J77" s="1">
        <v>15421.4</v>
      </c>
      <c r="K77" s="1">
        <v>0</v>
      </c>
      <c r="L77" s="1">
        <v>0</v>
      </c>
    </row>
    <row r="78" spans="1:12" s="6" customFormat="1" x14ac:dyDescent="0.2">
      <c r="A78" s="17" t="s">
        <v>27</v>
      </c>
      <c r="C78" s="6" t="s">
        <v>28</v>
      </c>
      <c r="D78" s="6" t="s">
        <v>28</v>
      </c>
      <c r="E78" s="6" t="s">
        <v>28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</row>
    <row r="79" spans="1:12" x14ac:dyDescent="0.2">
      <c r="C79" s="18">
        <v>151020</v>
      </c>
      <c r="D79" s="18">
        <v>0</v>
      </c>
      <c r="E79" s="18">
        <v>151020</v>
      </c>
      <c r="F79" s="18">
        <v>31776.82</v>
      </c>
      <c r="G79" s="18">
        <v>0.18</v>
      </c>
      <c r="H79" s="18">
        <v>0</v>
      </c>
      <c r="I79" s="18">
        <v>31777</v>
      </c>
      <c r="J79" s="18">
        <v>119243</v>
      </c>
      <c r="K79" s="18">
        <v>0</v>
      </c>
      <c r="L79" s="18">
        <v>0</v>
      </c>
    </row>
    <row r="81" spans="1:12" x14ac:dyDescent="0.2">
      <c r="A81" s="14" t="s">
        <v>104</v>
      </c>
    </row>
    <row r="82" spans="1:12" x14ac:dyDescent="0.2">
      <c r="A82" s="2" t="s">
        <v>105</v>
      </c>
      <c r="B82" s="1" t="s">
        <v>106</v>
      </c>
      <c r="C82" s="1">
        <v>25691</v>
      </c>
      <c r="D82" s="1">
        <v>0</v>
      </c>
      <c r="E82" s="1">
        <v>25691</v>
      </c>
      <c r="F82" s="1">
        <v>4930.87</v>
      </c>
      <c r="G82" s="1">
        <v>0.13</v>
      </c>
      <c r="H82" s="1">
        <v>0</v>
      </c>
      <c r="I82" s="1">
        <v>4931</v>
      </c>
      <c r="J82" s="1">
        <v>20760</v>
      </c>
      <c r="K82" s="1">
        <v>0</v>
      </c>
      <c r="L82" s="1">
        <v>0</v>
      </c>
    </row>
    <row r="83" spans="1:12" s="6" customFormat="1" x14ac:dyDescent="0.2">
      <c r="A83" s="17" t="s">
        <v>27</v>
      </c>
      <c r="C83" s="6" t="s">
        <v>28</v>
      </c>
      <c r="D83" s="6" t="s">
        <v>28</v>
      </c>
      <c r="E83" s="6" t="s">
        <v>28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</row>
    <row r="84" spans="1:12" x14ac:dyDescent="0.2">
      <c r="C84" s="18">
        <v>25691</v>
      </c>
      <c r="D84" s="18">
        <v>0</v>
      </c>
      <c r="E84" s="18">
        <v>25691</v>
      </c>
      <c r="F84" s="18">
        <v>4930.87</v>
      </c>
      <c r="G84" s="18">
        <v>0.13</v>
      </c>
      <c r="H84" s="18">
        <v>0</v>
      </c>
      <c r="I84" s="18">
        <v>4931</v>
      </c>
      <c r="J84" s="18">
        <v>20760</v>
      </c>
      <c r="K84" s="18">
        <v>0</v>
      </c>
      <c r="L84" s="18">
        <v>0</v>
      </c>
    </row>
    <row r="86" spans="1:12" x14ac:dyDescent="0.2">
      <c r="A86" s="14" t="s">
        <v>107</v>
      </c>
    </row>
    <row r="87" spans="1:12" x14ac:dyDescent="0.2">
      <c r="A87" s="2" t="s">
        <v>108</v>
      </c>
      <c r="B87" s="1" t="s">
        <v>109</v>
      </c>
      <c r="C87" s="1">
        <v>20182.5</v>
      </c>
      <c r="D87" s="1">
        <v>0</v>
      </c>
      <c r="E87" s="1">
        <v>20182.5</v>
      </c>
      <c r="F87" s="1">
        <v>3754.25</v>
      </c>
      <c r="G87" s="1">
        <v>0.05</v>
      </c>
      <c r="H87" s="1">
        <v>0</v>
      </c>
      <c r="I87" s="1">
        <v>3754.3</v>
      </c>
      <c r="J87" s="1">
        <v>16428.2</v>
      </c>
      <c r="K87" s="1">
        <v>0</v>
      </c>
      <c r="L87" s="1">
        <v>0</v>
      </c>
    </row>
    <row r="88" spans="1:12" x14ac:dyDescent="0.2">
      <c r="A88" s="2" t="s">
        <v>110</v>
      </c>
      <c r="B88" s="1" t="s">
        <v>111</v>
      </c>
      <c r="C88" s="1">
        <v>13853</v>
      </c>
      <c r="D88" s="1">
        <v>0</v>
      </c>
      <c r="E88" s="1">
        <v>13853</v>
      </c>
      <c r="F88" s="1">
        <v>1604.34</v>
      </c>
      <c r="G88" s="1">
        <v>0.06</v>
      </c>
      <c r="H88" s="1">
        <v>0</v>
      </c>
      <c r="I88" s="1">
        <v>1604.4</v>
      </c>
      <c r="J88" s="1">
        <v>12248.6</v>
      </c>
      <c r="K88" s="1">
        <v>0</v>
      </c>
      <c r="L88" s="1">
        <v>0</v>
      </c>
    </row>
    <row r="89" spans="1:12" x14ac:dyDescent="0.2">
      <c r="A89" s="2" t="s">
        <v>112</v>
      </c>
      <c r="B89" s="1" t="s">
        <v>113</v>
      </c>
      <c r="C89" s="1">
        <v>13853</v>
      </c>
      <c r="D89" s="1">
        <v>0</v>
      </c>
      <c r="E89" s="1">
        <v>13853</v>
      </c>
      <c r="F89" s="1">
        <v>1604.34</v>
      </c>
      <c r="G89" s="1">
        <v>0.06</v>
      </c>
      <c r="H89" s="1">
        <v>0</v>
      </c>
      <c r="I89" s="1">
        <v>1604.4</v>
      </c>
      <c r="J89" s="1">
        <v>12248.6</v>
      </c>
      <c r="K89" s="1">
        <v>0</v>
      </c>
      <c r="L89" s="1">
        <v>0</v>
      </c>
    </row>
    <row r="90" spans="1:12" s="6" customFormat="1" x14ac:dyDescent="0.2">
      <c r="A90" s="17" t="s">
        <v>27</v>
      </c>
      <c r="C90" s="6" t="s">
        <v>28</v>
      </c>
      <c r="D90" s="6" t="s">
        <v>28</v>
      </c>
      <c r="E90" s="6" t="s">
        <v>28</v>
      </c>
      <c r="F90" s="6" t="s">
        <v>28</v>
      </c>
      <c r="G90" s="6" t="s">
        <v>28</v>
      </c>
      <c r="H90" s="6" t="s">
        <v>28</v>
      </c>
      <c r="I90" s="6" t="s">
        <v>28</v>
      </c>
      <c r="J90" s="6" t="s">
        <v>28</v>
      </c>
      <c r="K90" s="6" t="s">
        <v>28</v>
      </c>
      <c r="L90" s="6" t="s">
        <v>28</v>
      </c>
    </row>
    <row r="91" spans="1:12" x14ac:dyDescent="0.2">
      <c r="C91" s="18">
        <v>47888.5</v>
      </c>
      <c r="D91" s="18">
        <v>0</v>
      </c>
      <c r="E91" s="18">
        <v>47888.5</v>
      </c>
      <c r="F91" s="18">
        <v>6962.93</v>
      </c>
      <c r="G91" s="18">
        <v>0.17</v>
      </c>
      <c r="H91" s="18">
        <v>0</v>
      </c>
      <c r="I91" s="18">
        <v>6963.1</v>
      </c>
      <c r="J91" s="18">
        <v>40925.4</v>
      </c>
      <c r="K91" s="18">
        <v>0</v>
      </c>
      <c r="L91" s="18">
        <v>0</v>
      </c>
    </row>
    <row r="93" spans="1:12" x14ac:dyDescent="0.2">
      <c r="A93" s="14" t="s">
        <v>114</v>
      </c>
    </row>
    <row r="94" spans="1:12" x14ac:dyDescent="0.2">
      <c r="A94" s="2" t="s">
        <v>115</v>
      </c>
      <c r="B94" s="1" t="s">
        <v>116</v>
      </c>
      <c r="C94" s="1">
        <v>20182.5</v>
      </c>
      <c r="D94" s="1">
        <v>0</v>
      </c>
      <c r="E94" s="1">
        <v>20182.5</v>
      </c>
      <c r="F94" s="1">
        <v>3754.25</v>
      </c>
      <c r="G94" s="1">
        <v>0.05</v>
      </c>
      <c r="H94" s="1">
        <v>0</v>
      </c>
      <c r="I94" s="1">
        <v>3754.3</v>
      </c>
      <c r="J94" s="1">
        <v>16428.2</v>
      </c>
      <c r="K94" s="1">
        <v>0</v>
      </c>
      <c r="L94" s="1">
        <v>0</v>
      </c>
    </row>
    <row r="95" spans="1:12" x14ac:dyDescent="0.2">
      <c r="A95" s="2" t="s">
        <v>117</v>
      </c>
      <c r="B95" s="1" t="s">
        <v>118</v>
      </c>
      <c r="C95" s="1">
        <v>13853</v>
      </c>
      <c r="D95" s="1">
        <v>0</v>
      </c>
      <c r="E95" s="1">
        <v>13853</v>
      </c>
      <c r="F95" s="1">
        <v>1604.34</v>
      </c>
      <c r="G95" s="1">
        <v>0.06</v>
      </c>
      <c r="H95" s="1">
        <v>0</v>
      </c>
      <c r="I95" s="1">
        <v>1604.4</v>
      </c>
      <c r="J95" s="1">
        <v>12248.6</v>
      </c>
      <c r="K95" s="1">
        <v>0</v>
      </c>
      <c r="L95" s="1">
        <v>0</v>
      </c>
    </row>
    <row r="96" spans="1:12" x14ac:dyDescent="0.2">
      <c r="A96" s="2" t="s">
        <v>119</v>
      </c>
      <c r="B96" s="1" t="s">
        <v>120</v>
      </c>
      <c r="C96" s="1">
        <v>13853</v>
      </c>
      <c r="D96" s="1">
        <v>0</v>
      </c>
      <c r="E96" s="1">
        <v>13853</v>
      </c>
      <c r="F96" s="1">
        <v>1604.34</v>
      </c>
      <c r="G96" s="1">
        <v>-0.14000000000000001</v>
      </c>
      <c r="H96" s="1">
        <v>0</v>
      </c>
      <c r="I96" s="1">
        <v>1604.2</v>
      </c>
      <c r="J96" s="1">
        <v>12248.8</v>
      </c>
      <c r="K96" s="1">
        <v>0</v>
      </c>
      <c r="L96" s="1">
        <v>0</v>
      </c>
    </row>
    <row r="97" spans="1:12" x14ac:dyDescent="0.2">
      <c r="A97" s="2" t="s">
        <v>121</v>
      </c>
      <c r="B97" s="1" t="s">
        <v>122</v>
      </c>
      <c r="C97" s="1">
        <v>13853</v>
      </c>
      <c r="D97" s="1">
        <v>0</v>
      </c>
      <c r="E97" s="1">
        <v>13853</v>
      </c>
      <c r="F97" s="1">
        <v>1604.34</v>
      </c>
      <c r="G97" s="1">
        <v>0.06</v>
      </c>
      <c r="H97" s="1">
        <v>0</v>
      </c>
      <c r="I97" s="1">
        <v>1604.4</v>
      </c>
      <c r="J97" s="1">
        <v>12248.6</v>
      </c>
      <c r="K97" s="1">
        <v>0</v>
      </c>
      <c r="L97" s="1">
        <v>0</v>
      </c>
    </row>
    <row r="98" spans="1:12" x14ac:dyDescent="0.2">
      <c r="A98" s="2" t="s">
        <v>123</v>
      </c>
      <c r="B98" s="1" t="s">
        <v>124</v>
      </c>
      <c r="C98" s="1">
        <v>13853</v>
      </c>
      <c r="D98" s="1">
        <v>0</v>
      </c>
      <c r="E98" s="1">
        <v>13853</v>
      </c>
      <c r="F98" s="1">
        <v>1604.34</v>
      </c>
      <c r="G98" s="1">
        <v>0.06</v>
      </c>
      <c r="H98" s="1">
        <v>0</v>
      </c>
      <c r="I98" s="1">
        <v>1604.4</v>
      </c>
      <c r="J98" s="1">
        <v>12248.6</v>
      </c>
      <c r="K98" s="1">
        <v>0</v>
      </c>
      <c r="L98" s="1">
        <v>0</v>
      </c>
    </row>
    <row r="99" spans="1:12" x14ac:dyDescent="0.2">
      <c r="A99" s="2" t="s">
        <v>125</v>
      </c>
      <c r="B99" s="1" t="s">
        <v>126</v>
      </c>
      <c r="C99" s="1">
        <v>13853</v>
      </c>
      <c r="D99" s="1">
        <v>0</v>
      </c>
      <c r="E99" s="1">
        <v>13853</v>
      </c>
      <c r="F99" s="1">
        <v>1604.34</v>
      </c>
      <c r="G99" s="1">
        <v>0.06</v>
      </c>
      <c r="H99" s="1">
        <v>0</v>
      </c>
      <c r="I99" s="1">
        <v>1604.4</v>
      </c>
      <c r="J99" s="1">
        <v>12248.6</v>
      </c>
      <c r="K99" s="1">
        <v>0</v>
      </c>
      <c r="L99" s="1">
        <v>0</v>
      </c>
    </row>
    <row r="100" spans="1:12" s="6" customFormat="1" x14ac:dyDescent="0.2">
      <c r="A100" s="17" t="s">
        <v>27</v>
      </c>
      <c r="C100" s="6" t="s">
        <v>28</v>
      </c>
      <c r="D100" s="6" t="s">
        <v>28</v>
      </c>
      <c r="E100" s="6" t="s">
        <v>28</v>
      </c>
      <c r="F100" s="6" t="s">
        <v>28</v>
      </c>
      <c r="G100" s="6" t="s">
        <v>28</v>
      </c>
      <c r="H100" s="6" t="s">
        <v>28</v>
      </c>
      <c r="I100" s="6" t="s">
        <v>28</v>
      </c>
      <c r="J100" s="6" t="s">
        <v>28</v>
      </c>
      <c r="K100" s="6" t="s">
        <v>28</v>
      </c>
      <c r="L100" s="6" t="s">
        <v>28</v>
      </c>
    </row>
    <row r="101" spans="1:12" x14ac:dyDescent="0.2">
      <c r="C101" s="18">
        <v>89447.5</v>
      </c>
      <c r="D101" s="18">
        <v>0</v>
      </c>
      <c r="E101" s="18">
        <v>89447.5</v>
      </c>
      <c r="F101" s="18">
        <v>11775.95</v>
      </c>
      <c r="G101" s="18">
        <v>0.15</v>
      </c>
      <c r="H101" s="18">
        <v>0</v>
      </c>
      <c r="I101" s="18">
        <v>11776.1</v>
      </c>
      <c r="J101" s="18">
        <v>77671.399999999994</v>
      </c>
      <c r="K101" s="18">
        <v>0</v>
      </c>
      <c r="L101" s="18">
        <v>0</v>
      </c>
    </row>
    <row r="103" spans="1:12" x14ac:dyDescent="0.2">
      <c r="A103" s="14" t="s">
        <v>127</v>
      </c>
    </row>
    <row r="104" spans="1:12" x14ac:dyDescent="0.2">
      <c r="A104" s="2" t="s">
        <v>128</v>
      </c>
      <c r="B104" s="1" t="s">
        <v>129</v>
      </c>
      <c r="C104" s="1">
        <v>41040.5</v>
      </c>
      <c r="D104" s="1">
        <v>0</v>
      </c>
      <c r="E104" s="1">
        <v>41040.5</v>
      </c>
      <c r="F104" s="1">
        <v>9039.7000000000007</v>
      </c>
      <c r="G104" s="1">
        <v>0</v>
      </c>
      <c r="H104" s="1">
        <v>0</v>
      </c>
      <c r="I104" s="1">
        <v>9039.7000000000007</v>
      </c>
      <c r="J104" s="1">
        <v>32000.799999999999</v>
      </c>
      <c r="K104" s="1">
        <v>0</v>
      </c>
      <c r="L104" s="1">
        <v>0</v>
      </c>
    </row>
    <row r="105" spans="1:12" x14ac:dyDescent="0.2">
      <c r="A105" s="2" t="s">
        <v>130</v>
      </c>
      <c r="B105" s="1" t="s">
        <v>131</v>
      </c>
      <c r="C105" s="1">
        <v>13853</v>
      </c>
      <c r="D105" s="1">
        <v>0</v>
      </c>
      <c r="E105" s="1">
        <v>13853</v>
      </c>
      <c r="F105" s="1">
        <v>1604.34</v>
      </c>
      <c r="G105" s="1">
        <v>-0.14000000000000001</v>
      </c>
      <c r="H105" s="1">
        <v>0</v>
      </c>
      <c r="I105" s="1">
        <v>1604.2</v>
      </c>
      <c r="J105" s="1">
        <v>12248.8</v>
      </c>
      <c r="K105" s="1">
        <v>0</v>
      </c>
      <c r="L105" s="1">
        <v>0</v>
      </c>
    </row>
    <row r="106" spans="1:12" x14ac:dyDescent="0.2">
      <c r="A106" s="2" t="s">
        <v>132</v>
      </c>
      <c r="B106" s="1" t="s">
        <v>133</v>
      </c>
      <c r="C106" s="1">
        <v>13853</v>
      </c>
      <c r="D106" s="1">
        <v>0</v>
      </c>
      <c r="E106" s="1">
        <v>13853</v>
      </c>
      <c r="F106" s="1">
        <v>1604.34</v>
      </c>
      <c r="G106" s="1">
        <v>0.06</v>
      </c>
      <c r="H106" s="1">
        <v>0</v>
      </c>
      <c r="I106" s="1">
        <v>1604.4</v>
      </c>
      <c r="J106" s="1">
        <v>12248.6</v>
      </c>
      <c r="K106" s="1">
        <v>0</v>
      </c>
      <c r="L106" s="1">
        <v>0</v>
      </c>
    </row>
    <row r="107" spans="1:12" x14ac:dyDescent="0.2">
      <c r="A107" s="2" t="s">
        <v>134</v>
      </c>
      <c r="B107" s="1" t="s">
        <v>135</v>
      </c>
      <c r="C107" s="1">
        <v>20182.5</v>
      </c>
      <c r="D107" s="1">
        <v>0</v>
      </c>
      <c r="E107" s="1">
        <v>20182.5</v>
      </c>
      <c r="F107" s="1">
        <v>3754.25</v>
      </c>
      <c r="G107" s="1">
        <v>0.05</v>
      </c>
      <c r="H107" s="1">
        <v>0</v>
      </c>
      <c r="I107" s="1">
        <v>3754.3</v>
      </c>
      <c r="J107" s="1">
        <v>16428.2</v>
      </c>
      <c r="K107" s="1">
        <v>0</v>
      </c>
      <c r="L107" s="1">
        <v>0</v>
      </c>
    </row>
    <row r="108" spans="1:12" x14ac:dyDescent="0.2">
      <c r="A108" s="2" t="s">
        <v>136</v>
      </c>
      <c r="B108" s="1" t="s">
        <v>137</v>
      </c>
      <c r="C108" s="1">
        <v>20182.5</v>
      </c>
      <c r="D108" s="1">
        <v>0</v>
      </c>
      <c r="E108" s="1">
        <v>20182.5</v>
      </c>
      <c r="F108" s="1">
        <v>3754.25</v>
      </c>
      <c r="G108" s="1">
        <v>0.05</v>
      </c>
      <c r="H108" s="1">
        <v>0</v>
      </c>
      <c r="I108" s="1">
        <v>3754.3</v>
      </c>
      <c r="J108" s="1">
        <v>16428.2</v>
      </c>
      <c r="K108" s="1">
        <v>0</v>
      </c>
      <c r="L108" s="1">
        <v>0</v>
      </c>
    </row>
    <row r="109" spans="1:12" x14ac:dyDescent="0.2">
      <c r="A109" s="2" t="s">
        <v>138</v>
      </c>
      <c r="B109" s="1" t="s">
        <v>139</v>
      </c>
      <c r="C109" s="1">
        <v>16577.5</v>
      </c>
      <c r="D109" s="1">
        <v>0</v>
      </c>
      <c r="E109" s="1">
        <v>16577.5</v>
      </c>
      <c r="F109" s="1">
        <v>2484.13</v>
      </c>
      <c r="G109" s="1">
        <v>-0.03</v>
      </c>
      <c r="H109" s="1">
        <v>0</v>
      </c>
      <c r="I109" s="1">
        <v>2484.1</v>
      </c>
      <c r="J109" s="1">
        <v>14093.4</v>
      </c>
      <c r="K109" s="1">
        <v>0</v>
      </c>
      <c r="L109" s="1">
        <v>0</v>
      </c>
    </row>
    <row r="110" spans="1:12" x14ac:dyDescent="0.2">
      <c r="A110" s="2" t="s">
        <v>140</v>
      </c>
      <c r="B110" s="1" t="s">
        <v>141</v>
      </c>
      <c r="C110" s="1">
        <v>17133.5</v>
      </c>
      <c r="D110" s="1">
        <v>0</v>
      </c>
      <c r="E110" s="1">
        <v>17133.5</v>
      </c>
      <c r="F110" s="1">
        <v>2603.2600000000002</v>
      </c>
      <c r="G110" s="1">
        <v>0.04</v>
      </c>
      <c r="H110" s="1">
        <v>0</v>
      </c>
      <c r="I110" s="1">
        <v>2603.3000000000002</v>
      </c>
      <c r="J110" s="1">
        <v>14530.2</v>
      </c>
      <c r="K110" s="1">
        <v>0</v>
      </c>
      <c r="L110" s="1">
        <v>0</v>
      </c>
    </row>
    <row r="111" spans="1:12" s="6" customFormat="1" x14ac:dyDescent="0.2">
      <c r="A111" s="17" t="s">
        <v>27</v>
      </c>
      <c r="C111" s="6" t="s">
        <v>28</v>
      </c>
      <c r="D111" s="6" t="s">
        <v>28</v>
      </c>
      <c r="E111" s="6" t="s">
        <v>28</v>
      </c>
      <c r="F111" s="6" t="s">
        <v>28</v>
      </c>
      <c r="G111" s="6" t="s">
        <v>28</v>
      </c>
      <c r="H111" s="6" t="s">
        <v>28</v>
      </c>
      <c r="I111" s="6" t="s">
        <v>28</v>
      </c>
      <c r="J111" s="6" t="s">
        <v>28</v>
      </c>
      <c r="K111" s="6" t="s">
        <v>28</v>
      </c>
      <c r="L111" s="6" t="s">
        <v>28</v>
      </c>
    </row>
    <row r="112" spans="1:12" x14ac:dyDescent="0.2">
      <c r="C112" s="18">
        <v>142822.5</v>
      </c>
      <c r="D112" s="18">
        <v>0</v>
      </c>
      <c r="E112" s="18">
        <v>142822.5</v>
      </c>
      <c r="F112" s="18">
        <v>24844.27</v>
      </c>
      <c r="G112" s="18">
        <v>0.03</v>
      </c>
      <c r="H112" s="18">
        <v>0</v>
      </c>
      <c r="I112" s="18">
        <v>24844.3</v>
      </c>
      <c r="J112" s="18">
        <v>117978.2</v>
      </c>
      <c r="K112" s="18">
        <v>0</v>
      </c>
      <c r="L112" s="18">
        <v>0</v>
      </c>
    </row>
    <row r="114" spans="1:12" x14ac:dyDescent="0.2">
      <c r="A114" s="14" t="s">
        <v>142</v>
      </c>
    </row>
    <row r="115" spans="1:12" x14ac:dyDescent="0.2">
      <c r="A115" s="2" t="s">
        <v>143</v>
      </c>
      <c r="B115" s="1" t="s">
        <v>144</v>
      </c>
      <c r="C115" s="1">
        <v>16370.5</v>
      </c>
      <c r="D115" s="1">
        <v>0</v>
      </c>
      <c r="E115" s="1">
        <v>16370.5</v>
      </c>
      <c r="F115" s="1">
        <v>2418.41</v>
      </c>
      <c r="G115" s="1">
        <v>0.09</v>
      </c>
      <c r="H115" s="1">
        <v>0</v>
      </c>
      <c r="I115" s="1">
        <v>2418.5</v>
      </c>
      <c r="J115" s="1">
        <v>13952</v>
      </c>
      <c r="K115" s="1">
        <v>0</v>
      </c>
      <c r="L115" s="1">
        <v>0</v>
      </c>
    </row>
    <row r="116" spans="1:12" x14ac:dyDescent="0.2">
      <c r="A116" s="2" t="s">
        <v>145</v>
      </c>
      <c r="B116" s="1" t="s">
        <v>146</v>
      </c>
      <c r="C116" s="1">
        <v>16370.5</v>
      </c>
      <c r="D116" s="1">
        <v>0</v>
      </c>
      <c r="E116" s="1">
        <v>16370.5</v>
      </c>
      <c r="F116" s="1">
        <v>2418.41</v>
      </c>
      <c r="G116" s="1">
        <v>0.09</v>
      </c>
      <c r="H116" s="1">
        <v>0</v>
      </c>
      <c r="I116" s="1">
        <v>2418.5</v>
      </c>
      <c r="J116" s="1">
        <v>13952</v>
      </c>
      <c r="K116" s="1">
        <v>0</v>
      </c>
      <c r="L116" s="1">
        <v>0</v>
      </c>
    </row>
    <row r="117" spans="1:12" x14ac:dyDescent="0.2">
      <c r="A117" s="2" t="s">
        <v>147</v>
      </c>
      <c r="B117" s="1" t="s">
        <v>148</v>
      </c>
      <c r="C117" s="1">
        <v>16370.5</v>
      </c>
      <c r="D117" s="1">
        <v>0</v>
      </c>
      <c r="E117" s="1">
        <v>16370.5</v>
      </c>
      <c r="F117" s="1">
        <v>2418.41</v>
      </c>
      <c r="G117" s="1">
        <v>0.09</v>
      </c>
      <c r="H117" s="1">
        <v>0</v>
      </c>
      <c r="I117" s="1">
        <v>2418.5</v>
      </c>
      <c r="J117" s="1">
        <v>13952</v>
      </c>
      <c r="K117" s="1">
        <v>0</v>
      </c>
      <c r="L117" s="1">
        <v>0</v>
      </c>
    </row>
    <row r="118" spans="1:12" x14ac:dyDescent="0.2">
      <c r="A118" s="2" t="s">
        <v>149</v>
      </c>
      <c r="B118" s="1" t="s">
        <v>150</v>
      </c>
      <c r="C118" s="1">
        <v>16370.5</v>
      </c>
      <c r="D118" s="1">
        <v>0</v>
      </c>
      <c r="E118" s="1">
        <v>16370.5</v>
      </c>
      <c r="F118" s="1">
        <v>2418.41</v>
      </c>
      <c r="G118" s="1">
        <v>0.09</v>
      </c>
      <c r="H118" s="1">
        <v>0</v>
      </c>
      <c r="I118" s="1">
        <v>2418.5</v>
      </c>
      <c r="J118" s="1">
        <v>13952</v>
      </c>
      <c r="K118" s="1">
        <v>0</v>
      </c>
      <c r="L118" s="1">
        <v>0</v>
      </c>
    </row>
    <row r="119" spans="1:12" x14ac:dyDescent="0.2">
      <c r="A119" s="2" t="s">
        <v>151</v>
      </c>
      <c r="B119" s="1" t="s">
        <v>152</v>
      </c>
      <c r="C119" s="1">
        <v>16370.5</v>
      </c>
      <c r="D119" s="1">
        <v>0</v>
      </c>
      <c r="E119" s="1">
        <v>16370.5</v>
      </c>
      <c r="F119" s="1">
        <v>2418.41</v>
      </c>
      <c r="G119" s="1">
        <v>0.09</v>
      </c>
      <c r="H119" s="1">
        <v>0</v>
      </c>
      <c r="I119" s="1">
        <v>2418.5</v>
      </c>
      <c r="J119" s="1">
        <v>13952</v>
      </c>
      <c r="K119" s="1">
        <v>0</v>
      </c>
      <c r="L119" s="1">
        <v>0</v>
      </c>
    </row>
    <row r="120" spans="1:12" x14ac:dyDescent="0.2">
      <c r="A120" s="2" t="s">
        <v>153</v>
      </c>
      <c r="B120" s="1" t="s">
        <v>154</v>
      </c>
      <c r="C120" s="1">
        <v>16370.5</v>
      </c>
      <c r="D120" s="1">
        <v>0</v>
      </c>
      <c r="E120" s="1">
        <v>16370.5</v>
      </c>
      <c r="F120" s="1">
        <v>2418.41</v>
      </c>
      <c r="G120" s="1">
        <v>0.09</v>
      </c>
      <c r="H120" s="1">
        <v>0</v>
      </c>
      <c r="I120" s="1">
        <v>2418.5</v>
      </c>
      <c r="J120" s="1">
        <v>13952</v>
      </c>
      <c r="K120" s="1">
        <v>0</v>
      </c>
      <c r="L120" s="1">
        <v>0</v>
      </c>
    </row>
    <row r="121" spans="1:12" x14ac:dyDescent="0.2">
      <c r="A121" s="2" t="s">
        <v>155</v>
      </c>
      <c r="B121" s="1" t="s">
        <v>156</v>
      </c>
      <c r="C121" s="1">
        <v>16370.5</v>
      </c>
      <c r="D121" s="1">
        <v>0</v>
      </c>
      <c r="E121" s="1">
        <v>16370.5</v>
      </c>
      <c r="F121" s="1">
        <v>2418.41</v>
      </c>
      <c r="G121" s="1">
        <v>0.09</v>
      </c>
      <c r="H121" s="1">
        <v>0</v>
      </c>
      <c r="I121" s="1">
        <v>2418.5</v>
      </c>
      <c r="J121" s="1">
        <v>13952</v>
      </c>
      <c r="K121" s="1">
        <v>0</v>
      </c>
      <c r="L121" s="1">
        <v>0</v>
      </c>
    </row>
    <row r="122" spans="1:12" x14ac:dyDescent="0.2">
      <c r="A122" s="2" t="s">
        <v>157</v>
      </c>
      <c r="B122" s="1" t="s">
        <v>158</v>
      </c>
      <c r="C122" s="1">
        <v>16370.5</v>
      </c>
      <c r="D122" s="1">
        <v>0</v>
      </c>
      <c r="E122" s="1">
        <v>16370.5</v>
      </c>
      <c r="F122" s="1">
        <v>2418.41</v>
      </c>
      <c r="G122" s="1">
        <v>0.09</v>
      </c>
      <c r="H122" s="1">
        <v>0</v>
      </c>
      <c r="I122" s="1">
        <v>2418.5</v>
      </c>
      <c r="J122" s="1">
        <v>13952</v>
      </c>
      <c r="K122" s="1">
        <v>0</v>
      </c>
      <c r="L122" s="1">
        <v>0</v>
      </c>
    </row>
    <row r="123" spans="1:12" x14ac:dyDescent="0.2">
      <c r="A123" s="2" t="s">
        <v>159</v>
      </c>
      <c r="B123" s="1" t="s">
        <v>160</v>
      </c>
      <c r="C123" s="1">
        <v>16370.5</v>
      </c>
      <c r="D123" s="1">
        <v>0</v>
      </c>
      <c r="E123" s="1">
        <v>16370.5</v>
      </c>
      <c r="F123" s="1">
        <v>2418.41</v>
      </c>
      <c r="G123" s="1">
        <v>-0.11</v>
      </c>
      <c r="H123" s="1">
        <v>0</v>
      </c>
      <c r="I123" s="1">
        <v>2418.3000000000002</v>
      </c>
      <c r="J123" s="1">
        <v>13952.2</v>
      </c>
      <c r="K123" s="1">
        <v>0</v>
      </c>
      <c r="L123" s="1">
        <v>0</v>
      </c>
    </row>
    <row r="124" spans="1:12" x14ac:dyDescent="0.2">
      <c r="A124" s="2" t="s">
        <v>161</v>
      </c>
      <c r="B124" s="1" t="s">
        <v>162</v>
      </c>
      <c r="C124" s="1">
        <v>12613.34</v>
      </c>
      <c r="D124" s="1">
        <v>0</v>
      </c>
      <c r="E124" s="1">
        <v>12613.34</v>
      </c>
      <c r="F124" s="1">
        <v>1745.12</v>
      </c>
      <c r="G124" s="1">
        <v>0.02</v>
      </c>
      <c r="H124" s="1">
        <v>0</v>
      </c>
      <c r="I124" s="1">
        <v>1745.14</v>
      </c>
      <c r="J124" s="1">
        <v>10868.2</v>
      </c>
      <c r="K124" s="1">
        <v>0</v>
      </c>
      <c r="L124" s="1">
        <v>0</v>
      </c>
    </row>
    <row r="125" spans="1:12" x14ac:dyDescent="0.2">
      <c r="A125" s="2" t="s">
        <v>163</v>
      </c>
      <c r="B125" s="1" t="s">
        <v>164</v>
      </c>
      <c r="C125" s="1">
        <v>12857</v>
      </c>
      <c r="D125" s="1">
        <v>0</v>
      </c>
      <c r="E125" s="1">
        <v>12857</v>
      </c>
      <c r="F125" s="1">
        <v>1115.27</v>
      </c>
      <c r="G125" s="1">
        <v>-7.0000000000000007E-2</v>
      </c>
      <c r="H125" s="1">
        <v>0</v>
      </c>
      <c r="I125" s="1">
        <v>1115.2</v>
      </c>
      <c r="J125" s="1">
        <v>11741.8</v>
      </c>
      <c r="K125" s="1">
        <v>0</v>
      </c>
      <c r="L125" s="1">
        <v>0</v>
      </c>
    </row>
    <row r="126" spans="1:12" s="6" customFormat="1" x14ac:dyDescent="0.2">
      <c r="A126" s="17" t="s">
        <v>27</v>
      </c>
      <c r="C126" s="6" t="s">
        <v>28</v>
      </c>
      <c r="D126" s="6" t="s">
        <v>28</v>
      </c>
      <c r="E126" s="6" t="s">
        <v>28</v>
      </c>
      <c r="F126" s="6" t="s">
        <v>28</v>
      </c>
      <c r="G126" s="6" t="s">
        <v>28</v>
      </c>
      <c r="H126" s="6" t="s">
        <v>28</v>
      </c>
      <c r="I126" s="6" t="s">
        <v>28</v>
      </c>
      <c r="J126" s="6" t="s">
        <v>28</v>
      </c>
      <c r="K126" s="6" t="s">
        <v>28</v>
      </c>
      <c r="L126" s="6" t="s">
        <v>28</v>
      </c>
    </row>
    <row r="127" spans="1:12" x14ac:dyDescent="0.2">
      <c r="C127" s="18">
        <v>172804.84</v>
      </c>
      <c r="D127" s="18">
        <v>0</v>
      </c>
      <c r="E127" s="18">
        <v>172804.84</v>
      </c>
      <c r="F127" s="18">
        <v>24626.080000000002</v>
      </c>
      <c r="G127" s="18">
        <v>0.56000000000000005</v>
      </c>
      <c r="H127" s="18">
        <v>0</v>
      </c>
      <c r="I127" s="18">
        <v>24626.639999999999</v>
      </c>
      <c r="J127" s="18">
        <v>148178.20000000001</v>
      </c>
      <c r="K127" s="18">
        <v>0</v>
      </c>
      <c r="L127" s="18">
        <v>0</v>
      </c>
    </row>
    <row r="129" spans="1:12" x14ac:dyDescent="0.2">
      <c r="A129" s="14" t="s">
        <v>165</v>
      </c>
    </row>
    <row r="130" spans="1:12" x14ac:dyDescent="0.2">
      <c r="A130" s="2" t="s">
        <v>166</v>
      </c>
      <c r="B130" s="1" t="s">
        <v>167</v>
      </c>
      <c r="C130" s="1">
        <v>17133.5</v>
      </c>
      <c r="D130" s="1">
        <v>0</v>
      </c>
      <c r="E130" s="1">
        <v>17133.5</v>
      </c>
      <c r="F130" s="1">
        <v>2603.2600000000002</v>
      </c>
      <c r="G130" s="1">
        <v>0.04</v>
      </c>
      <c r="H130" s="1">
        <v>0</v>
      </c>
      <c r="I130" s="1">
        <v>2603.3000000000002</v>
      </c>
      <c r="J130" s="1">
        <v>14530.2</v>
      </c>
      <c r="K130" s="1">
        <v>0</v>
      </c>
      <c r="L130" s="1">
        <v>0</v>
      </c>
    </row>
    <row r="131" spans="1:12" x14ac:dyDescent="0.2">
      <c r="A131" s="2" t="s">
        <v>168</v>
      </c>
      <c r="B131" s="1" t="s">
        <v>169</v>
      </c>
      <c r="C131" s="1">
        <v>15877</v>
      </c>
      <c r="D131" s="1">
        <v>0</v>
      </c>
      <c r="E131" s="1">
        <v>15877</v>
      </c>
      <c r="F131" s="1">
        <v>2261.71</v>
      </c>
      <c r="G131" s="1">
        <v>-0.11</v>
      </c>
      <c r="H131" s="1">
        <v>0</v>
      </c>
      <c r="I131" s="1">
        <v>2261.6</v>
      </c>
      <c r="J131" s="1">
        <v>13615.4</v>
      </c>
      <c r="K131" s="1">
        <v>0</v>
      </c>
      <c r="L131" s="1">
        <v>0</v>
      </c>
    </row>
    <row r="132" spans="1:12" x14ac:dyDescent="0.2">
      <c r="A132" s="2" t="s">
        <v>170</v>
      </c>
      <c r="B132" s="1" t="s">
        <v>171</v>
      </c>
      <c r="C132" s="1">
        <v>13159.69</v>
      </c>
      <c r="D132" s="1">
        <v>0</v>
      </c>
      <c r="E132" s="1">
        <v>13159.69</v>
      </c>
      <c r="F132" s="1">
        <v>1264.3599999999999</v>
      </c>
      <c r="G132" s="1">
        <v>-7.0000000000000007E-2</v>
      </c>
      <c r="H132" s="1">
        <v>0</v>
      </c>
      <c r="I132" s="1">
        <v>1264.29</v>
      </c>
      <c r="J132" s="1">
        <v>11895.4</v>
      </c>
      <c r="K132" s="1">
        <v>0</v>
      </c>
      <c r="L132" s="1">
        <v>0</v>
      </c>
    </row>
    <row r="133" spans="1:12" s="6" customFormat="1" x14ac:dyDescent="0.2">
      <c r="A133" s="17" t="s">
        <v>27</v>
      </c>
      <c r="C133" s="6" t="s">
        <v>28</v>
      </c>
      <c r="D133" s="6" t="s">
        <v>28</v>
      </c>
      <c r="E133" s="6" t="s">
        <v>28</v>
      </c>
      <c r="F133" s="6" t="s">
        <v>28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</row>
    <row r="134" spans="1:12" x14ac:dyDescent="0.2">
      <c r="C134" s="18">
        <v>46170.19</v>
      </c>
      <c r="D134" s="18">
        <v>0</v>
      </c>
      <c r="E134" s="18">
        <v>46170.19</v>
      </c>
      <c r="F134" s="18">
        <v>6129.33</v>
      </c>
      <c r="G134" s="18">
        <v>-0.14000000000000001</v>
      </c>
      <c r="H134" s="18">
        <v>0</v>
      </c>
      <c r="I134" s="18">
        <v>6129.19</v>
      </c>
      <c r="J134" s="18">
        <v>40041</v>
      </c>
      <c r="K134" s="18">
        <v>0</v>
      </c>
      <c r="L134" s="18">
        <v>0</v>
      </c>
    </row>
    <row r="136" spans="1:12" x14ac:dyDescent="0.2">
      <c r="A136" s="14" t="s">
        <v>172</v>
      </c>
    </row>
    <row r="137" spans="1:12" x14ac:dyDescent="0.2">
      <c r="A137" s="2" t="s">
        <v>173</v>
      </c>
      <c r="B137" s="1" t="s">
        <v>174</v>
      </c>
      <c r="C137" s="1">
        <v>20182.5</v>
      </c>
      <c r="D137" s="1">
        <v>0</v>
      </c>
      <c r="E137" s="1">
        <v>20182.5</v>
      </c>
      <c r="F137" s="1">
        <v>3754.25</v>
      </c>
      <c r="G137" s="1">
        <v>0.05</v>
      </c>
      <c r="H137" s="1">
        <v>0</v>
      </c>
      <c r="I137" s="1">
        <v>3754.3</v>
      </c>
      <c r="J137" s="1">
        <v>16428.2</v>
      </c>
      <c r="K137" s="1">
        <v>0</v>
      </c>
      <c r="L137" s="1">
        <v>0</v>
      </c>
    </row>
    <row r="138" spans="1:12" x14ac:dyDescent="0.2">
      <c r="A138" s="2" t="s">
        <v>175</v>
      </c>
      <c r="B138" s="1" t="s">
        <v>176</v>
      </c>
      <c r="C138" s="1">
        <v>13232</v>
      </c>
      <c r="D138" s="1">
        <v>0</v>
      </c>
      <c r="E138" s="1">
        <v>13232</v>
      </c>
      <c r="F138" s="1">
        <v>1275.93</v>
      </c>
      <c r="G138" s="1">
        <v>-0.13</v>
      </c>
      <c r="H138" s="1">
        <v>0</v>
      </c>
      <c r="I138" s="1">
        <v>1275.8</v>
      </c>
      <c r="J138" s="1">
        <v>11956.2</v>
      </c>
      <c r="K138" s="1">
        <v>0</v>
      </c>
      <c r="L138" s="1">
        <v>0</v>
      </c>
    </row>
    <row r="139" spans="1:12" s="6" customFormat="1" x14ac:dyDescent="0.2">
      <c r="A139" s="17" t="s">
        <v>27</v>
      </c>
      <c r="C139" s="6" t="s">
        <v>28</v>
      </c>
      <c r="D139" s="6" t="s">
        <v>28</v>
      </c>
      <c r="E139" s="6" t="s">
        <v>28</v>
      </c>
      <c r="F139" s="6" t="s">
        <v>28</v>
      </c>
      <c r="G139" s="6" t="s">
        <v>28</v>
      </c>
      <c r="H139" s="6" t="s">
        <v>28</v>
      </c>
      <c r="I139" s="6" t="s">
        <v>28</v>
      </c>
      <c r="J139" s="6" t="s">
        <v>28</v>
      </c>
      <c r="K139" s="6" t="s">
        <v>28</v>
      </c>
      <c r="L139" s="6" t="s">
        <v>28</v>
      </c>
    </row>
    <row r="140" spans="1:12" x14ac:dyDescent="0.2">
      <c r="C140" s="18">
        <v>33414.5</v>
      </c>
      <c r="D140" s="18">
        <v>0</v>
      </c>
      <c r="E140" s="18">
        <v>33414.5</v>
      </c>
      <c r="F140" s="18">
        <v>5030.18</v>
      </c>
      <c r="G140" s="18">
        <v>-0.08</v>
      </c>
      <c r="H140" s="18">
        <v>0</v>
      </c>
      <c r="I140" s="18">
        <v>5030.1000000000004</v>
      </c>
      <c r="J140" s="18">
        <v>28384.400000000001</v>
      </c>
      <c r="K140" s="18">
        <v>0</v>
      </c>
      <c r="L140" s="18">
        <v>0</v>
      </c>
    </row>
    <row r="142" spans="1:12" x14ac:dyDescent="0.2">
      <c r="A142" s="14" t="s">
        <v>177</v>
      </c>
    </row>
    <row r="143" spans="1:12" x14ac:dyDescent="0.2">
      <c r="A143" s="2" t="s">
        <v>178</v>
      </c>
      <c r="B143" s="1" t="s">
        <v>179</v>
      </c>
      <c r="C143" s="1">
        <v>20182.5</v>
      </c>
      <c r="D143" s="1">
        <v>0</v>
      </c>
      <c r="E143" s="1">
        <v>20182.5</v>
      </c>
      <c r="F143" s="1">
        <v>3754.25</v>
      </c>
      <c r="G143" s="1">
        <v>-0.15</v>
      </c>
      <c r="H143" s="1">
        <v>0</v>
      </c>
      <c r="I143" s="1">
        <v>3754.1</v>
      </c>
      <c r="J143" s="1">
        <v>16428.400000000001</v>
      </c>
      <c r="K143" s="1">
        <v>0</v>
      </c>
      <c r="L143" s="1">
        <v>0</v>
      </c>
    </row>
    <row r="144" spans="1:12" x14ac:dyDescent="0.2">
      <c r="A144" s="2" t="s">
        <v>180</v>
      </c>
      <c r="B144" s="1" t="s">
        <v>181</v>
      </c>
      <c r="C144" s="1">
        <v>15853</v>
      </c>
      <c r="D144" s="1">
        <v>0</v>
      </c>
      <c r="E144" s="1">
        <v>15853</v>
      </c>
      <c r="F144" s="1">
        <v>2254.09</v>
      </c>
      <c r="G144" s="1">
        <v>-0.09</v>
      </c>
      <c r="H144" s="1">
        <v>0</v>
      </c>
      <c r="I144" s="1">
        <v>2254</v>
      </c>
      <c r="J144" s="1">
        <v>13599</v>
      </c>
      <c r="K144" s="1">
        <v>0</v>
      </c>
      <c r="L144" s="1">
        <v>0</v>
      </c>
    </row>
    <row r="145" spans="1:12" x14ac:dyDescent="0.2">
      <c r="A145" s="2" t="s">
        <v>182</v>
      </c>
      <c r="B145" s="1" t="s">
        <v>183</v>
      </c>
      <c r="C145" s="1">
        <v>13853</v>
      </c>
      <c r="D145" s="1">
        <v>0</v>
      </c>
      <c r="E145" s="1">
        <v>13853</v>
      </c>
      <c r="F145" s="1">
        <v>1604.34</v>
      </c>
      <c r="G145" s="1">
        <v>-0.14000000000000001</v>
      </c>
      <c r="H145" s="1">
        <v>0</v>
      </c>
      <c r="I145" s="1">
        <v>1604.2</v>
      </c>
      <c r="J145" s="1">
        <v>12248.8</v>
      </c>
      <c r="K145" s="1">
        <v>0</v>
      </c>
      <c r="L145" s="1">
        <v>0</v>
      </c>
    </row>
    <row r="146" spans="1:12" x14ac:dyDescent="0.2">
      <c r="A146" s="2" t="s">
        <v>184</v>
      </c>
      <c r="B146" s="1" t="s">
        <v>185</v>
      </c>
      <c r="C146" s="1">
        <v>13853</v>
      </c>
      <c r="D146" s="1">
        <v>0</v>
      </c>
      <c r="E146" s="1">
        <v>13853</v>
      </c>
      <c r="F146" s="1">
        <v>1604.34</v>
      </c>
      <c r="G146" s="1">
        <v>0.06</v>
      </c>
      <c r="H146" s="1">
        <v>0</v>
      </c>
      <c r="I146" s="1">
        <v>1604.4</v>
      </c>
      <c r="J146" s="1">
        <v>12248.6</v>
      </c>
      <c r="K146" s="1">
        <v>0</v>
      </c>
      <c r="L146" s="1">
        <v>0</v>
      </c>
    </row>
    <row r="147" spans="1:12" x14ac:dyDescent="0.2">
      <c r="A147" s="2" t="s">
        <v>186</v>
      </c>
      <c r="B147" s="1" t="s">
        <v>187</v>
      </c>
      <c r="C147" s="1">
        <v>22727</v>
      </c>
      <c r="D147" s="1">
        <v>0</v>
      </c>
      <c r="E147" s="1">
        <v>22727</v>
      </c>
      <c r="F147" s="1">
        <v>4297.76</v>
      </c>
      <c r="G147" s="1">
        <v>0.04</v>
      </c>
      <c r="H147" s="1">
        <v>0</v>
      </c>
      <c r="I147" s="1">
        <v>4297.8</v>
      </c>
      <c r="J147" s="1">
        <v>18429.2</v>
      </c>
      <c r="K147" s="1">
        <v>0</v>
      </c>
      <c r="L147" s="1">
        <v>0</v>
      </c>
    </row>
    <row r="148" spans="1:12" s="6" customFormat="1" x14ac:dyDescent="0.2">
      <c r="A148" s="17" t="s">
        <v>27</v>
      </c>
      <c r="C148" s="6" t="s">
        <v>28</v>
      </c>
      <c r="D148" s="6" t="s">
        <v>28</v>
      </c>
      <c r="E148" s="6" t="s">
        <v>28</v>
      </c>
      <c r="F148" s="6" t="s">
        <v>28</v>
      </c>
      <c r="G148" s="6" t="s">
        <v>28</v>
      </c>
      <c r="H148" s="6" t="s">
        <v>28</v>
      </c>
      <c r="I148" s="6" t="s">
        <v>28</v>
      </c>
      <c r="J148" s="6" t="s">
        <v>28</v>
      </c>
      <c r="K148" s="6" t="s">
        <v>28</v>
      </c>
      <c r="L148" s="6" t="s">
        <v>28</v>
      </c>
    </row>
    <row r="149" spans="1:12" x14ac:dyDescent="0.2">
      <c r="C149" s="18">
        <v>86468.5</v>
      </c>
      <c r="D149" s="18">
        <v>0</v>
      </c>
      <c r="E149" s="18">
        <v>86468.5</v>
      </c>
      <c r="F149" s="18">
        <v>13514.78</v>
      </c>
      <c r="G149" s="18">
        <v>-0.28000000000000003</v>
      </c>
      <c r="H149" s="18">
        <v>0</v>
      </c>
      <c r="I149" s="18">
        <v>13514.5</v>
      </c>
      <c r="J149" s="18">
        <v>72954</v>
      </c>
      <c r="K149" s="18">
        <v>0</v>
      </c>
      <c r="L149" s="18">
        <v>0</v>
      </c>
    </row>
    <row r="151" spans="1:12" x14ac:dyDescent="0.2">
      <c r="A151" s="14" t="s">
        <v>188</v>
      </c>
    </row>
    <row r="152" spans="1:12" x14ac:dyDescent="0.2">
      <c r="A152" s="2" t="s">
        <v>189</v>
      </c>
      <c r="B152" s="1" t="s">
        <v>190</v>
      </c>
      <c r="C152" s="1">
        <v>13853</v>
      </c>
      <c r="D152" s="1">
        <v>0</v>
      </c>
      <c r="E152" s="1">
        <v>13853</v>
      </c>
      <c r="F152" s="1">
        <v>1604.34</v>
      </c>
      <c r="G152" s="1">
        <v>0.06</v>
      </c>
      <c r="H152" s="1">
        <v>0</v>
      </c>
      <c r="I152" s="1">
        <v>1604.4</v>
      </c>
      <c r="J152" s="1">
        <v>12248.6</v>
      </c>
      <c r="K152" s="1">
        <v>0</v>
      </c>
      <c r="L152" s="1">
        <v>0</v>
      </c>
    </row>
    <row r="153" spans="1:12" s="6" customFormat="1" x14ac:dyDescent="0.2">
      <c r="A153" s="17" t="s">
        <v>27</v>
      </c>
      <c r="C153" s="6" t="s">
        <v>28</v>
      </c>
      <c r="D153" s="6" t="s">
        <v>28</v>
      </c>
      <c r="E153" s="6" t="s">
        <v>28</v>
      </c>
      <c r="F153" s="6" t="s">
        <v>28</v>
      </c>
      <c r="G153" s="6" t="s">
        <v>28</v>
      </c>
      <c r="H153" s="6" t="s">
        <v>28</v>
      </c>
      <c r="I153" s="6" t="s">
        <v>28</v>
      </c>
      <c r="J153" s="6" t="s">
        <v>28</v>
      </c>
      <c r="K153" s="6" t="s">
        <v>28</v>
      </c>
      <c r="L153" s="6" t="s">
        <v>28</v>
      </c>
    </row>
    <row r="154" spans="1:12" x14ac:dyDescent="0.2">
      <c r="C154" s="18">
        <v>13853</v>
      </c>
      <c r="D154" s="18">
        <v>0</v>
      </c>
      <c r="E154" s="18">
        <v>13853</v>
      </c>
      <c r="F154" s="18">
        <v>1604.34</v>
      </c>
      <c r="G154" s="18">
        <v>0.06</v>
      </c>
      <c r="H154" s="18">
        <v>0</v>
      </c>
      <c r="I154" s="18">
        <v>1604.4</v>
      </c>
      <c r="J154" s="18">
        <v>12248.6</v>
      </c>
      <c r="K154" s="18">
        <v>0</v>
      </c>
      <c r="L154" s="18">
        <v>0</v>
      </c>
    </row>
    <row r="156" spans="1:12" x14ac:dyDescent="0.2">
      <c r="A156" s="14" t="s">
        <v>191</v>
      </c>
    </row>
    <row r="157" spans="1:12" x14ac:dyDescent="0.2">
      <c r="A157" s="2" t="s">
        <v>192</v>
      </c>
      <c r="B157" s="1" t="s">
        <v>193</v>
      </c>
      <c r="C157" s="1">
        <v>23632</v>
      </c>
      <c r="D157" s="1">
        <v>0</v>
      </c>
      <c r="E157" s="1">
        <v>23632</v>
      </c>
      <c r="F157" s="1">
        <v>4491.07</v>
      </c>
      <c r="G157" s="1">
        <v>-7.0000000000000007E-2</v>
      </c>
      <c r="H157" s="1">
        <v>0</v>
      </c>
      <c r="I157" s="1">
        <v>4491</v>
      </c>
      <c r="J157" s="1">
        <v>19141</v>
      </c>
      <c r="K157" s="1">
        <v>0</v>
      </c>
      <c r="L157" s="1">
        <v>0</v>
      </c>
    </row>
    <row r="158" spans="1:12" x14ac:dyDescent="0.2">
      <c r="A158" s="2" t="s">
        <v>194</v>
      </c>
      <c r="B158" s="1" t="s">
        <v>195</v>
      </c>
      <c r="C158" s="1">
        <v>13853</v>
      </c>
      <c r="D158" s="1">
        <v>0</v>
      </c>
      <c r="E158" s="1">
        <v>13853</v>
      </c>
      <c r="F158" s="1">
        <v>1604.34</v>
      </c>
      <c r="G158" s="1">
        <v>0.06</v>
      </c>
      <c r="H158" s="1">
        <v>0</v>
      </c>
      <c r="I158" s="1">
        <v>1604.4</v>
      </c>
      <c r="J158" s="1">
        <v>12248.6</v>
      </c>
      <c r="K158" s="1">
        <v>0</v>
      </c>
      <c r="L158" s="1">
        <v>0</v>
      </c>
    </row>
    <row r="159" spans="1:12" x14ac:dyDescent="0.2">
      <c r="A159" s="2" t="s">
        <v>196</v>
      </c>
      <c r="B159" s="1" t="s">
        <v>197</v>
      </c>
      <c r="C159" s="1">
        <v>13853</v>
      </c>
      <c r="D159" s="1">
        <v>0</v>
      </c>
      <c r="E159" s="1">
        <v>13853</v>
      </c>
      <c r="F159" s="1">
        <v>1604.34</v>
      </c>
      <c r="G159" s="1">
        <v>0.06</v>
      </c>
      <c r="H159" s="1">
        <v>0</v>
      </c>
      <c r="I159" s="1">
        <v>1604.4</v>
      </c>
      <c r="J159" s="1">
        <v>12248.6</v>
      </c>
      <c r="K159" s="1">
        <v>0</v>
      </c>
      <c r="L159" s="1">
        <v>0</v>
      </c>
    </row>
    <row r="160" spans="1:12" x14ac:dyDescent="0.2">
      <c r="A160" s="2" t="s">
        <v>198</v>
      </c>
      <c r="B160" s="1" t="s">
        <v>199</v>
      </c>
      <c r="C160" s="1">
        <v>13853</v>
      </c>
      <c r="D160" s="1">
        <v>0</v>
      </c>
      <c r="E160" s="1">
        <v>13853</v>
      </c>
      <c r="F160" s="1">
        <v>1604.34</v>
      </c>
      <c r="G160" s="1">
        <v>-0.14000000000000001</v>
      </c>
      <c r="H160" s="1">
        <v>0</v>
      </c>
      <c r="I160" s="1">
        <v>1604.2</v>
      </c>
      <c r="J160" s="1">
        <v>12248.8</v>
      </c>
      <c r="K160" s="1">
        <v>0</v>
      </c>
      <c r="L160" s="1">
        <v>0</v>
      </c>
    </row>
    <row r="161" spans="1:12" s="6" customFormat="1" x14ac:dyDescent="0.2">
      <c r="A161" s="17" t="s">
        <v>27</v>
      </c>
      <c r="C161" s="6" t="s">
        <v>28</v>
      </c>
      <c r="D161" s="6" t="s">
        <v>28</v>
      </c>
      <c r="E161" s="6" t="s">
        <v>28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</row>
    <row r="162" spans="1:12" x14ac:dyDescent="0.2">
      <c r="C162" s="18">
        <v>65191</v>
      </c>
      <c r="D162" s="18">
        <v>0</v>
      </c>
      <c r="E162" s="18">
        <v>65191</v>
      </c>
      <c r="F162" s="18">
        <v>9304.09</v>
      </c>
      <c r="G162" s="18">
        <v>-0.09</v>
      </c>
      <c r="H162" s="18">
        <v>0</v>
      </c>
      <c r="I162" s="18">
        <v>9304</v>
      </c>
      <c r="J162" s="18">
        <v>55887</v>
      </c>
      <c r="K162" s="18">
        <v>0</v>
      </c>
      <c r="L162" s="18">
        <v>0</v>
      </c>
    </row>
    <row r="164" spans="1:12" x14ac:dyDescent="0.2">
      <c r="A164" s="14" t="s">
        <v>200</v>
      </c>
    </row>
    <row r="165" spans="1:12" x14ac:dyDescent="0.2">
      <c r="A165" s="2" t="s">
        <v>201</v>
      </c>
      <c r="B165" s="1" t="s">
        <v>202</v>
      </c>
      <c r="C165" s="1">
        <v>14337.3</v>
      </c>
      <c r="D165" s="1">
        <v>0</v>
      </c>
      <c r="E165" s="1">
        <v>14337.3</v>
      </c>
      <c r="F165" s="1">
        <v>2505.7199999999998</v>
      </c>
      <c r="G165" s="1">
        <v>-0.02</v>
      </c>
      <c r="H165" s="1">
        <v>0</v>
      </c>
      <c r="I165" s="1">
        <v>2505.6999999999998</v>
      </c>
      <c r="J165" s="1">
        <v>11831.6</v>
      </c>
      <c r="K165" s="1">
        <v>0</v>
      </c>
      <c r="L165" s="1">
        <v>0</v>
      </c>
    </row>
    <row r="166" spans="1:12" x14ac:dyDescent="0.2">
      <c r="A166" s="2" t="s">
        <v>203</v>
      </c>
      <c r="B166" s="1" t="s">
        <v>204</v>
      </c>
      <c r="C166" s="1">
        <v>13853</v>
      </c>
      <c r="D166" s="1">
        <v>0</v>
      </c>
      <c r="E166" s="1">
        <v>13853</v>
      </c>
      <c r="F166" s="1">
        <v>1604.34</v>
      </c>
      <c r="G166" s="1">
        <v>0.06</v>
      </c>
      <c r="H166" s="1">
        <v>0</v>
      </c>
      <c r="I166" s="1">
        <v>1604.4</v>
      </c>
      <c r="J166" s="1">
        <v>12248.6</v>
      </c>
      <c r="K166" s="1">
        <v>0</v>
      </c>
      <c r="L166" s="1">
        <v>0</v>
      </c>
    </row>
    <row r="167" spans="1:12" s="6" customFormat="1" x14ac:dyDescent="0.2">
      <c r="A167" s="17" t="s">
        <v>27</v>
      </c>
      <c r="C167" s="6" t="s">
        <v>28</v>
      </c>
      <c r="D167" s="6" t="s">
        <v>28</v>
      </c>
      <c r="E167" s="6" t="s">
        <v>28</v>
      </c>
      <c r="F167" s="6" t="s">
        <v>28</v>
      </c>
      <c r="G167" s="6" t="s">
        <v>28</v>
      </c>
      <c r="H167" s="6" t="s">
        <v>28</v>
      </c>
      <c r="I167" s="6" t="s">
        <v>28</v>
      </c>
      <c r="J167" s="6" t="s">
        <v>28</v>
      </c>
      <c r="K167" s="6" t="s">
        <v>28</v>
      </c>
      <c r="L167" s="6" t="s">
        <v>28</v>
      </c>
    </row>
    <row r="168" spans="1:12" x14ac:dyDescent="0.2">
      <c r="C168" s="18">
        <v>28190.3</v>
      </c>
      <c r="D168" s="18">
        <v>0</v>
      </c>
      <c r="E168" s="18">
        <v>28190.3</v>
      </c>
      <c r="F168" s="18">
        <v>4110.0600000000004</v>
      </c>
      <c r="G168" s="18">
        <v>0.04</v>
      </c>
      <c r="H168" s="18">
        <v>0</v>
      </c>
      <c r="I168" s="18">
        <v>4110.1000000000004</v>
      </c>
      <c r="J168" s="18">
        <v>24080.2</v>
      </c>
      <c r="K168" s="18">
        <v>0</v>
      </c>
      <c r="L168" s="18">
        <v>0</v>
      </c>
    </row>
    <row r="170" spans="1:12" x14ac:dyDescent="0.2">
      <c r="A170" s="14" t="s">
        <v>205</v>
      </c>
    </row>
    <row r="171" spans="1:12" x14ac:dyDescent="0.2">
      <c r="A171" s="2" t="s">
        <v>206</v>
      </c>
      <c r="B171" s="1" t="s">
        <v>207</v>
      </c>
      <c r="C171" s="1">
        <v>13853</v>
      </c>
      <c r="D171" s="1">
        <v>0</v>
      </c>
      <c r="E171" s="1">
        <v>13853</v>
      </c>
      <c r="F171" s="1">
        <v>1604.34</v>
      </c>
      <c r="G171" s="1">
        <v>0.06</v>
      </c>
      <c r="H171" s="1">
        <v>0</v>
      </c>
      <c r="I171" s="1">
        <v>1604.4</v>
      </c>
      <c r="J171" s="1">
        <v>12248.6</v>
      </c>
      <c r="K171" s="1">
        <v>0</v>
      </c>
      <c r="L171" s="1">
        <v>0</v>
      </c>
    </row>
    <row r="172" spans="1:12" x14ac:dyDescent="0.2">
      <c r="A172" s="2" t="s">
        <v>208</v>
      </c>
      <c r="B172" s="1" t="s">
        <v>209</v>
      </c>
      <c r="C172" s="1">
        <v>20182.5</v>
      </c>
      <c r="D172" s="1">
        <v>0</v>
      </c>
      <c r="E172" s="1">
        <v>20182.5</v>
      </c>
      <c r="F172" s="1">
        <v>3754.25</v>
      </c>
      <c r="G172" s="1">
        <v>0.05</v>
      </c>
      <c r="H172" s="1">
        <v>0</v>
      </c>
      <c r="I172" s="1">
        <v>3754.3</v>
      </c>
      <c r="J172" s="1">
        <v>16428.2</v>
      </c>
      <c r="K172" s="1">
        <v>0</v>
      </c>
      <c r="L172" s="1">
        <v>0</v>
      </c>
    </row>
    <row r="173" spans="1:12" x14ac:dyDescent="0.2">
      <c r="A173" s="2" t="s">
        <v>210</v>
      </c>
      <c r="B173" s="1" t="s">
        <v>211</v>
      </c>
      <c r="C173" s="1">
        <v>3294.5</v>
      </c>
      <c r="D173" s="1">
        <v>0</v>
      </c>
      <c r="E173" s="1">
        <v>3294.5</v>
      </c>
      <c r="F173" s="1">
        <v>44.04</v>
      </c>
      <c r="G173" s="1">
        <v>0.06</v>
      </c>
      <c r="H173" s="1">
        <v>0</v>
      </c>
      <c r="I173" s="1">
        <v>44.1</v>
      </c>
      <c r="J173" s="1">
        <v>3250.4</v>
      </c>
      <c r="K173" s="1">
        <v>0</v>
      </c>
      <c r="L173" s="1">
        <v>0</v>
      </c>
    </row>
    <row r="174" spans="1:12" s="6" customFormat="1" x14ac:dyDescent="0.2">
      <c r="A174" s="17" t="s">
        <v>27</v>
      </c>
      <c r="C174" s="6" t="s">
        <v>28</v>
      </c>
      <c r="D174" s="6" t="s">
        <v>28</v>
      </c>
      <c r="E174" s="6" t="s">
        <v>28</v>
      </c>
      <c r="F174" s="6" t="s">
        <v>28</v>
      </c>
      <c r="G174" s="6" t="s">
        <v>28</v>
      </c>
      <c r="H174" s="6" t="s">
        <v>28</v>
      </c>
      <c r="I174" s="6" t="s">
        <v>28</v>
      </c>
      <c r="J174" s="6" t="s">
        <v>28</v>
      </c>
      <c r="K174" s="6" t="s">
        <v>28</v>
      </c>
      <c r="L174" s="6" t="s">
        <v>28</v>
      </c>
    </row>
    <row r="175" spans="1:12" x14ac:dyDescent="0.2">
      <c r="C175" s="18">
        <v>37330</v>
      </c>
      <c r="D175" s="18">
        <v>0</v>
      </c>
      <c r="E175" s="18">
        <v>37330</v>
      </c>
      <c r="F175" s="18">
        <v>5402.63</v>
      </c>
      <c r="G175" s="18">
        <v>0.17</v>
      </c>
      <c r="H175" s="18">
        <v>0</v>
      </c>
      <c r="I175" s="18">
        <v>5402.8</v>
      </c>
      <c r="J175" s="18">
        <v>31927.200000000001</v>
      </c>
      <c r="K175" s="18">
        <v>0</v>
      </c>
      <c r="L175" s="18">
        <v>0</v>
      </c>
    </row>
    <row r="177" spans="1:12" x14ac:dyDescent="0.2">
      <c r="A177" s="14" t="s">
        <v>212</v>
      </c>
    </row>
    <row r="178" spans="1:12" x14ac:dyDescent="0.2">
      <c r="A178" s="2" t="s">
        <v>213</v>
      </c>
      <c r="B178" s="1" t="s">
        <v>214</v>
      </c>
      <c r="C178" s="1">
        <v>20182.5</v>
      </c>
      <c r="D178" s="1">
        <v>0</v>
      </c>
      <c r="E178" s="1">
        <v>20182.5</v>
      </c>
      <c r="F178" s="1">
        <v>3754.25</v>
      </c>
      <c r="G178" s="1">
        <v>0.05</v>
      </c>
      <c r="H178" s="1">
        <v>0</v>
      </c>
      <c r="I178" s="1">
        <v>3754.3</v>
      </c>
      <c r="J178" s="1">
        <v>16428.2</v>
      </c>
      <c r="K178" s="1">
        <v>0</v>
      </c>
      <c r="L178" s="1">
        <v>0</v>
      </c>
    </row>
    <row r="179" spans="1:12" x14ac:dyDescent="0.2">
      <c r="A179" s="2" t="s">
        <v>215</v>
      </c>
      <c r="B179" s="1" t="s">
        <v>216</v>
      </c>
      <c r="C179" s="1">
        <v>12679.66</v>
      </c>
      <c r="D179" s="1">
        <v>0</v>
      </c>
      <c r="E179" s="1">
        <v>12679.66</v>
      </c>
      <c r="F179" s="1">
        <v>1416.61</v>
      </c>
      <c r="G179" s="1">
        <v>0.05</v>
      </c>
      <c r="H179" s="1">
        <v>0</v>
      </c>
      <c r="I179" s="1">
        <v>1416.66</v>
      </c>
      <c r="J179" s="1">
        <v>11263</v>
      </c>
      <c r="K179" s="1">
        <v>0</v>
      </c>
      <c r="L179" s="1">
        <v>0</v>
      </c>
    </row>
    <row r="180" spans="1:12" x14ac:dyDescent="0.2">
      <c r="A180" s="2" t="s">
        <v>217</v>
      </c>
      <c r="B180" s="1" t="s">
        <v>218</v>
      </c>
      <c r="C180" s="1">
        <v>16370.5</v>
      </c>
      <c r="D180" s="1">
        <v>0</v>
      </c>
      <c r="E180" s="1">
        <v>16370.5</v>
      </c>
      <c r="F180" s="1">
        <v>2418.41</v>
      </c>
      <c r="G180" s="1">
        <v>0.09</v>
      </c>
      <c r="H180" s="1">
        <v>0</v>
      </c>
      <c r="I180" s="1">
        <v>2418.5</v>
      </c>
      <c r="J180" s="1">
        <v>13952</v>
      </c>
      <c r="K180" s="1">
        <v>0</v>
      </c>
      <c r="L180" s="1">
        <v>0</v>
      </c>
    </row>
    <row r="181" spans="1:12" x14ac:dyDescent="0.2">
      <c r="A181" s="2" t="s">
        <v>219</v>
      </c>
      <c r="B181" s="1" t="s">
        <v>220</v>
      </c>
      <c r="C181" s="1">
        <v>13853</v>
      </c>
      <c r="D181" s="1">
        <v>0</v>
      </c>
      <c r="E181" s="1">
        <v>13853</v>
      </c>
      <c r="F181" s="1">
        <v>1604.34</v>
      </c>
      <c r="G181" s="1">
        <v>0.06</v>
      </c>
      <c r="H181" s="1">
        <v>0</v>
      </c>
      <c r="I181" s="1">
        <v>1604.4</v>
      </c>
      <c r="J181" s="1">
        <v>12248.6</v>
      </c>
      <c r="K181" s="1">
        <v>0</v>
      </c>
      <c r="L181" s="1">
        <v>0</v>
      </c>
    </row>
    <row r="182" spans="1:12" x14ac:dyDescent="0.2">
      <c r="A182" s="2" t="s">
        <v>221</v>
      </c>
      <c r="B182" s="1" t="s">
        <v>222</v>
      </c>
      <c r="C182" s="1">
        <v>11849.5</v>
      </c>
      <c r="D182" s="1">
        <v>0</v>
      </c>
      <c r="E182" s="1">
        <v>11849.5</v>
      </c>
      <c r="F182" s="1">
        <v>1005.65</v>
      </c>
      <c r="G182" s="1">
        <v>0.05</v>
      </c>
      <c r="H182" s="1">
        <v>0</v>
      </c>
      <c r="I182" s="1">
        <v>1005.7</v>
      </c>
      <c r="J182" s="1">
        <v>10843.8</v>
      </c>
      <c r="K182" s="1">
        <v>0</v>
      </c>
      <c r="L182" s="1">
        <v>0</v>
      </c>
    </row>
    <row r="183" spans="1:12" x14ac:dyDescent="0.2">
      <c r="A183" s="2" t="s">
        <v>223</v>
      </c>
      <c r="B183" s="1" t="s">
        <v>224</v>
      </c>
      <c r="C183" s="1">
        <v>10478</v>
      </c>
      <c r="D183" s="1">
        <v>0</v>
      </c>
      <c r="E183" s="1">
        <v>10478</v>
      </c>
      <c r="F183" s="1">
        <v>856.43</v>
      </c>
      <c r="G183" s="1">
        <v>-0.03</v>
      </c>
      <c r="H183" s="1">
        <v>0</v>
      </c>
      <c r="I183" s="1">
        <v>856.4</v>
      </c>
      <c r="J183" s="1">
        <v>9621.6</v>
      </c>
      <c r="K183" s="1">
        <v>0</v>
      </c>
      <c r="L183" s="1">
        <v>0</v>
      </c>
    </row>
    <row r="184" spans="1:12" x14ac:dyDescent="0.2">
      <c r="A184" s="2" t="s">
        <v>225</v>
      </c>
      <c r="B184" s="1" t="s">
        <v>226</v>
      </c>
      <c r="C184" s="1">
        <v>10478</v>
      </c>
      <c r="D184" s="1">
        <v>0</v>
      </c>
      <c r="E184" s="1">
        <v>10478</v>
      </c>
      <c r="F184" s="1">
        <v>856.43</v>
      </c>
      <c r="G184" s="1">
        <v>-0.03</v>
      </c>
      <c r="H184" s="1">
        <v>0</v>
      </c>
      <c r="I184" s="1">
        <v>856.4</v>
      </c>
      <c r="J184" s="1">
        <v>9621.6</v>
      </c>
      <c r="K184" s="1">
        <v>0</v>
      </c>
      <c r="L184" s="1">
        <v>0</v>
      </c>
    </row>
    <row r="185" spans="1:12" x14ac:dyDescent="0.2">
      <c r="A185" s="2" t="s">
        <v>227</v>
      </c>
      <c r="B185" s="1" t="s">
        <v>228</v>
      </c>
      <c r="C185" s="1">
        <v>10478</v>
      </c>
      <c r="D185" s="1">
        <v>0</v>
      </c>
      <c r="E185" s="1">
        <v>10478</v>
      </c>
      <c r="F185" s="1">
        <v>856.43</v>
      </c>
      <c r="G185" s="1">
        <v>-0.03</v>
      </c>
      <c r="H185" s="1">
        <v>0</v>
      </c>
      <c r="I185" s="1">
        <v>856.4</v>
      </c>
      <c r="J185" s="1">
        <v>9621.6</v>
      </c>
      <c r="K185" s="1">
        <v>0</v>
      </c>
      <c r="L185" s="1">
        <v>0</v>
      </c>
    </row>
    <row r="186" spans="1:12" x14ac:dyDescent="0.2">
      <c r="A186" s="2" t="s">
        <v>229</v>
      </c>
      <c r="B186" s="1" t="s">
        <v>230</v>
      </c>
      <c r="C186" s="1">
        <v>8588</v>
      </c>
      <c r="D186" s="1">
        <v>0</v>
      </c>
      <c r="E186" s="1">
        <v>8588</v>
      </c>
      <c r="F186" s="1">
        <v>650.79999999999995</v>
      </c>
      <c r="G186" s="1">
        <v>0</v>
      </c>
      <c r="H186" s="1">
        <v>0</v>
      </c>
      <c r="I186" s="1">
        <v>650.79999999999995</v>
      </c>
      <c r="J186" s="1">
        <v>7937.2</v>
      </c>
      <c r="K186" s="1">
        <v>0</v>
      </c>
      <c r="L186" s="1">
        <v>0</v>
      </c>
    </row>
    <row r="187" spans="1:12" x14ac:dyDescent="0.2">
      <c r="A187" s="2" t="s">
        <v>231</v>
      </c>
      <c r="B187" s="1" t="s">
        <v>232</v>
      </c>
      <c r="C187" s="1">
        <v>8588</v>
      </c>
      <c r="D187" s="1">
        <v>0</v>
      </c>
      <c r="E187" s="1">
        <v>8588</v>
      </c>
      <c r="F187" s="1">
        <v>650.79999999999995</v>
      </c>
      <c r="G187" s="1">
        <v>0</v>
      </c>
      <c r="H187" s="1">
        <v>0</v>
      </c>
      <c r="I187" s="1">
        <v>650.79999999999995</v>
      </c>
      <c r="J187" s="1">
        <v>7937.2</v>
      </c>
      <c r="K187" s="1">
        <v>0</v>
      </c>
      <c r="L187" s="1">
        <v>0</v>
      </c>
    </row>
    <row r="188" spans="1:12" x14ac:dyDescent="0.2">
      <c r="A188" s="2" t="s">
        <v>233</v>
      </c>
      <c r="B188" s="1" t="s">
        <v>234</v>
      </c>
      <c r="C188" s="1">
        <v>1443</v>
      </c>
      <c r="D188" s="1">
        <v>0</v>
      </c>
      <c r="E188" s="1">
        <v>1443</v>
      </c>
      <c r="F188" s="1">
        <v>0</v>
      </c>
      <c r="G188" s="1">
        <v>0</v>
      </c>
      <c r="H188" s="1">
        <v>0</v>
      </c>
      <c r="I188" s="1">
        <v>0</v>
      </c>
      <c r="J188" s="1">
        <v>1443</v>
      </c>
      <c r="K188" s="1">
        <v>0</v>
      </c>
      <c r="L188" s="1">
        <v>0</v>
      </c>
    </row>
    <row r="189" spans="1:12" s="6" customFormat="1" x14ac:dyDescent="0.2">
      <c r="A189" s="17" t="s">
        <v>27</v>
      </c>
      <c r="C189" s="6" t="s">
        <v>28</v>
      </c>
      <c r="D189" s="6" t="s">
        <v>28</v>
      </c>
      <c r="E189" s="6" t="s">
        <v>28</v>
      </c>
      <c r="F189" s="6" t="s">
        <v>28</v>
      </c>
      <c r="G189" s="6" t="s">
        <v>28</v>
      </c>
      <c r="H189" s="6" t="s">
        <v>28</v>
      </c>
      <c r="I189" s="6" t="s">
        <v>28</v>
      </c>
      <c r="J189" s="6" t="s">
        <v>28</v>
      </c>
      <c r="K189" s="6" t="s">
        <v>28</v>
      </c>
      <c r="L189" s="6" t="s">
        <v>28</v>
      </c>
    </row>
    <row r="190" spans="1:12" x14ac:dyDescent="0.2">
      <c r="C190" s="18">
        <v>124988.16</v>
      </c>
      <c r="D190" s="18">
        <v>0</v>
      </c>
      <c r="E190" s="18">
        <v>124988.16</v>
      </c>
      <c r="F190" s="18">
        <v>14070.15</v>
      </c>
      <c r="G190" s="18">
        <v>0.21</v>
      </c>
      <c r="H190" s="18">
        <v>0</v>
      </c>
      <c r="I190" s="18">
        <v>14070.36</v>
      </c>
      <c r="J190" s="18">
        <v>110917.8</v>
      </c>
      <c r="K190" s="18">
        <v>0</v>
      </c>
      <c r="L190" s="18">
        <v>0</v>
      </c>
    </row>
    <row r="192" spans="1:12" x14ac:dyDescent="0.2">
      <c r="A192" s="14" t="s">
        <v>235</v>
      </c>
    </row>
    <row r="193" spans="1:12" x14ac:dyDescent="0.2">
      <c r="A193" s="2" t="s">
        <v>236</v>
      </c>
      <c r="B193" s="1" t="s">
        <v>237</v>
      </c>
      <c r="C193" s="1">
        <v>20182.5</v>
      </c>
      <c r="D193" s="1">
        <v>0</v>
      </c>
      <c r="E193" s="1">
        <v>20182.5</v>
      </c>
      <c r="F193" s="1">
        <v>3754.25</v>
      </c>
      <c r="G193" s="1">
        <v>0.05</v>
      </c>
      <c r="H193" s="1">
        <v>0</v>
      </c>
      <c r="I193" s="1">
        <v>3754.3</v>
      </c>
      <c r="J193" s="1">
        <v>16428.2</v>
      </c>
      <c r="K193" s="1">
        <v>0</v>
      </c>
      <c r="L193" s="1">
        <v>0</v>
      </c>
    </row>
    <row r="194" spans="1:12" x14ac:dyDescent="0.2">
      <c r="A194" s="2" t="s">
        <v>238</v>
      </c>
      <c r="B194" s="1" t="s">
        <v>239</v>
      </c>
      <c r="C194" s="1">
        <v>13853</v>
      </c>
      <c r="D194" s="1">
        <v>0</v>
      </c>
      <c r="E194" s="1">
        <v>13853</v>
      </c>
      <c r="F194" s="1">
        <v>1604.34</v>
      </c>
      <c r="G194" s="1">
        <v>0.06</v>
      </c>
      <c r="H194" s="1">
        <v>0</v>
      </c>
      <c r="I194" s="1">
        <v>1604.4</v>
      </c>
      <c r="J194" s="1">
        <v>12248.6</v>
      </c>
      <c r="K194" s="1">
        <v>0</v>
      </c>
      <c r="L194" s="1">
        <v>0</v>
      </c>
    </row>
    <row r="195" spans="1:12" s="6" customFormat="1" x14ac:dyDescent="0.2">
      <c r="A195" s="17" t="s">
        <v>27</v>
      </c>
      <c r="C195" s="6" t="s">
        <v>28</v>
      </c>
      <c r="D195" s="6" t="s">
        <v>28</v>
      </c>
      <c r="E195" s="6" t="s">
        <v>28</v>
      </c>
      <c r="F195" s="6" t="s">
        <v>28</v>
      </c>
      <c r="G195" s="6" t="s">
        <v>28</v>
      </c>
      <c r="H195" s="6" t="s">
        <v>28</v>
      </c>
      <c r="I195" s="6" t="s">
        <v>28</v>
      </c>
      <c r="J195" s="6" t="s">
        <v>28</v>
      </c>
      <c r="K195" s="6" t="s">
        <v>28</v>
      </c>
      <c r="L195" s="6" t="s">
        <v>28</v>
      </c>
    </row>
    <row r="196" spans="1:12" x14ac:dyDescent="0.2">
      <c r="C196" s="18">
        <v>34035.5</v>
      </c>
      <c r="D196" s="18">
        <v>0</v>
      </c>
      <c r="E196" s="18">
        <v>34035.5</v>
      </c>
      <c r="F196" s="18">
        <v>5358.59</v>
      </c>
      <c r="G196" s="18">
        <v>0.11</v>
      </c>
      <c r="H196" s="18">
        <v>0</v>
      </c>
      <c r="I196" s="18">
        <v>5358.7</v>
      </c>
      <c r="J196" s="18">
        <v>28676.799999999999</v>
      </c>
      <c r="K196" s="18">
        <v>0</v>
      </c>
      <c r="L196" s="18">
        <v>0</v>
      </c>
    </row>
    <row r="198" spans="1:12" x14ac:dyDescent="0.2">
      <c r="A198" s="14" t="s">
        <v>240</v>
      </c>
    </row>
    <row r="199" spans="1:12" x14ac:dyDescent="0.2">
      <c r="A199" s="2" t="s">
        <v>241</v>
      </c>
      <c r="B199" s="1" t="s">
        <v>242</v>
      </c>
      <c r="C199" s="1">
        <v>20182.5</v>
      </c>
      <c r="D199" s="1">
        <v>0</v>
      </c>
      <c r="E199" s="1">
        <v>20182.5</v>
      </c>
      <c r="F199" s="1">
        <v>3754.25</v>
      </c>
      <c r="G199" s="1">
        <v>0.05</v>
      </c>
      <c r="H199" s="1">
        <v>0</v>
      </c>
      <c r="I199" s="1">
        <v>3754.3</v>
      </c>
      <c r="J199" s="1">
        <v>16428.2</v>
      </c>
      <c r="K199" s="1">
        <v>0</v>
      </c>
      <c r="L199" s="1">
        <v>0</v>
      </c>
    </row>
    <row r="200" spans="1:12" x14ac:dyDescent="0.2">
      <c r="A200" s="2" t="s">
        <v>243</v>
      </c>
      <c r="B200" s="1" t="s">
        <v>244</v>
      </c>
      <c r="C200" s="1">
        <v>4617.67</v>
      </c>
      <c r="D200" s="1">
        <v>0</v>
      </c>
      <c r="E200" s="1">
        <v>4617.67</v>
      </c>
      <c r="F200" s="1">
        <v>218.83</v>
      </c>
      <c r="G200" s="1">
        <v>0.04</v>
      </c>
      <c r="H200" s="1">
        <v>0</v>
      </c>
      <c r="I200" s="1">
        <v>218.87</v>
      </c>
      <c r="J200" s="1">
        <v>4398.8</v>
      </c>
      <c r="K200" s="1">
        <v>0</v>
      </c>
      <c r="L200" s="1">
        <v>0</v>
      </c>
    </row>
    <row r="201" spans="1:12" x14ac:dyDescent="0.2">
      <c r="A201" s="2" t="s">
        <v>245</v>
      </c>
      <c r="B201" s="1" t="s">
        <v>246</v>
      </c>
      <c r="C201" s="1">
        <v>13853</v>
      </c>
      <c r="D201" s="1">
        <v>0</v>
      </c>
      <c r="E201" s="1">
        <v>13853</v>
      </c>
      <c r="F201" s="1">
        <v>1604.34</v>
      </c>
      <c r="G201" s="1">
        <v>0.06</v>
      </c>
      <c r="H201" s="1">
        <v>0</v>
      </c>
      <c r="I201" s="1">
        <v>1604.4</v>
      </c>
      <c r="J201" s="1">
        <v>12248.6</v>
      </c>
      <c r="K201" s="1">
        <v>0</v>
      </c>
      <c r="L201" s="1">
        <v>0</v>
      </c>
    </row>
    <row r="202" spans="1:12" x14ac:dyDescent="0.2">
      <c r="A202" s="2" t="s">
        <v>247</v>
      </c>
      <c r="B202" s="1" t="s">
        <v>248</v>
      </c>
      <c r="C202" s="1">
        <v>13853</v>
      </c>
      <c r="D202" s="1">
        <v>0</v>
      </c>
      <c r="E202" s="1">
        <v>13853</v>
      </c>
      <c r="F202" s="1">
        <v>1604.34</v>
      </c>
      <c r="G202" s="1">
        <v>0.06</v>
      </c>
      <c r="H202" s="1">
        <v>0</v>
      </c>
      <c r="I202" s="1">
        <v>1604.4</v>
      </c>
      <c r="J202" s="1">
        <v>12248.6</v>
      </c>
      <c r="K202" s="1">
        <v>0</v>
      </c>
      <c r="L202" s="1">
        <v>0</v>
      </c>
    </row>
    <row r="203" spans="1:12" x14ac:dyDescent="0.2">
      <c r="A203" s="2" t="s">
        <v>249</v>
      </c>
      <c r="B203" s="1" t="s">
        <v>250</v>
      </c>
      <c r="C203" s="1">
        <v>13232</v>
      </c>
      <c r="D203" s="1">
        <v>0</v>
      </c>
      <c r="E203" s="1">
        <v>13232</v>
      </c>
      <c r="F203" s="1">
        <v>1275.93</v>
      </c>
      <c r="G203" s="1">
        <v>-0.13</v>
      </c>
      <c r="H203" s="1">
        <v>0</v>
      </c>
      <c r="I203" s="1">
        <v>1275.8</v>
      </c>
      <c r="J203" s="1">
        <v>11956.2</v>
      </c>
      <c r="K203" s="1">
        <v>0</v>
      </c>
      <c r="L203" s="1">
        <v>0</v>
      </c>
    </row>
    <row r="204" spans="1:12" x14ac:dyDescent="0.2">
      <c r="A204" s="2" t="s">
        <v>251</v>
      </c>
      <c r="B204" s="1" t="s">
        <v>252</v>
      </c>
      <c r="C204" s="1">
        <v>13232</v>
      </c>
      <c r="D204" s="1">
        <v>0</v>
      </c>
      <c r="E204" s="1">
        <v>13232</v>
      </c>
      <c r="F204" s="1">
        <v>1275.93</v>
      </c>
      <c r="G204" s="1">
        <v>-0.13</v>
      </c>
      <c r="H204" s="1">
        <v>0</v>
      </c>
      <c r="I204" s="1">
        <v>1275.8</v>
      </c>
      <c r="J204" s="1">
        <v>11956.2</v>
      </c>
      <c r="K204" s="1">
        <v>0</v>
      </c>
      <c r="L204" s="1">
        <v>0</v>
      </c>
    </row>
    <row r="205" spans="1:12" x14ac:dyDescent="0.2">
      <c r="A205" s="2" t="s">
        <v>253</v>
      </c>
      <c r="B205" s="1" t="s">
        <v>254</v>
      </c>
      <c r="C205" s="1">
        <v>13232</v>
      </c>
      <c r="D205" s="1">
        <v>0</v>
      </c>
      <c r="E205" s="1">
        <v>13232</v>
      </c>
      <c r="F205" s="1">
        <v>1275.93</v>
      </c>
      <c r="G205" s="1">
        <v>-0.13</v>
      </c>
      <c r="H205" s="1">
        <v>0</v>
      </c>
      <c r="I205" s="1">
        <v>1275.8</v>
      </c>
      <c r="J205" s="1">
        <v>11956.2</v>
      </c>
      <c r="K205" s="1">
        <v>0</v>
      </c>
      <c r="L205" s="1">
        <v>0</v>
      </c>
    </row>
    <row r="206" spans="1:12" x14ac:dyDescent="0.2">
      <c r="A206" s="2" t="s">
        <v>255</v>
      </c>
      <c r="B206" s="1" t="s">
        <v>256</v>
      </c>
      <c r="C206" s="1">
        <v>13232</v>
      </c>
      <c r="D206" s="1">
        <v>0</v>
      </c>
      <c r="E206" s="1">
        <v>13232</v>
      </c>
      <c r="F206" s="1">
        <v>1275.93</v>
      </c>
      <c r="G206" s="1">
        <v>-0.13</v>
      </c>
      <c r="H206" s="1">
        <v>0</v>
      </c>
      <c r="I206" s="1">
        <v>1275.8</v>
      </c>
      <c r="J206" s="1">
        <v>11956.2</v>
      </c>
      <c r="K206" s="1">
        <v>0</v>
      </c>
      <c r="L206" s="1">
        <v>0</v>
      </c>
    </row>
    <row r="207" spans="1:12" x14ac:dyDescent="0.2">
      <c r="A207" s="2" t="s">
        <v>257</v>
      </c>
      <c r="B207" s="1" t="s">
        <v>258</v>
      </c>
      <c r="C207" s="1">
        <v>13232</v>
      </c>
      <c r="D207" s="1">
        <v>0</v>
      </c>
      <c r="E207" s="1">
        <v>13232</v>
      </c>
      <c r="F207" s="1">
        <v>1275.93</v>
      </c>
      <c r="G207" s="1">
        <v>-0.13</v>
      </c>
      <c r="H207" s="1">
        <v>0</v>
      </c>
      <c r="I207" s="1">
        <v>1275.8</v>
      </c>
      <c r="J207" s="1">
        <v>11956.2</v>
      </c>
      <c r="K207" s="1">
        <v>0</v>
      </c>
      <c r="L207" s="1">
        <v>0</v>
      </c>
    </row>
    <row r="208" spans="1:12" x14ac:dyDescent="0.2">
      <c r="A208" s="2" t="s">
        <v>259</v>
      </c>
      <c r="B208" s="1" t="s">
        <v>260</v>
      </c>
      <c r="C208" s="1">
        <v>11849.5</v>
      </c>
      <c r="D208" s="1">
        <v>0</v>
      </c>
      <c r="E208" s="1">
        <v>11849.5</v>
      </c>
      <c r="F208" s="1">
        <v>1005.65</v>
      </c>
      <c r="G208" s="1">
        <v>0.05</v>
      </c>
      <c r="H208" s="1">
        <v>0</v>
      </c>
      <c r="I208" s="1">
        <v>1005.7</v>
      </c>
      <c r="J208" s="1">
        <v>10843.8</v>
      </c>
      <c r="K208" s="1">
        <v>0</v>
      </c>
      <c r="L208" s="1">
        <v>0</v>
      </c>
    </row>
    <row r="209" spans="1:12" x14ac:dyDescent="0.2">
      <c r="A209" s="2" t="s">
        <v>261</v>
      </c>
      <c r="B209" s="1" t="s">
        <v>262</v>
      </c>
      <c r="C209" s="1">
        <v>10478</v>
      </c>
      <c r="D209" s="1">
        <v>0</v>
      </c>
      <c r="E209" s="1">
        <v>10478</v>
      </c>
      <c r="F209" s="1">
        <v>856.43</v>
      </c>
      <c r="G209" s="1">
        <v>-0.03</v>
      </c>
      <c r="H209" s="1">
        <v>0</v>
      </c>
      <c r="I209" s="1">
        <v>856.4</v>
      </c>
      <c r="J209" s="1">
        <v>9621.6</v>
      </c>
      <c r="K209" s="1">
        <v>0</v>
      </c>
      <c r="L209" s="1">
        <v>0</v>
      </c>
    </row>
    <row r="210" spans="1:12" x14ac:dyDescent="0.2">
      <c r="A210" s="2" t="s">
        <v>263</v>
      </c>
      <c r="B210" s="1" t="s">
        <v>264</v>
      </c>
      <c r="C210" s="1">
        <v>10478</v>
      </c>
      <c r="D210" s="1">
        <v>0</v>
      </c>
      <c r="E210" s="1">
        <v>10478</v>
      </c>
      <c r="F210" s="1">
        <v>856.43</v>
      </c>
      <c r="G210" s="1">
        <v>-0.03</v>
      </c>
      <c r="H210" s="1">
        <v>0</v>
      </c>
      <c r="I210" s="1">
        <v>856.4</v>
      </c>
      <c r="J210" s="1">
        <v>9621.6</v>
      </c>
      <c r="K210" s="1">
        <v>0</v>
      </c>
      <c r="L210" s="1">
        <v>0</v>
      </c>
    </row>
    <row r="211" spans="1:12" x14ac:dyDescent="0.2">
      <c r="A211" s="2" t="s">
        <v>265</v>
      </c>
      <c r="B211" s="1" t="s">
        <v>266</v>
      </c>
      <c r="C211" s="1">
        <v>10478</v>
      </c>
      <c r="D211" s="1">
        <v>0</v>
      </c>
      <c r="E211" s="1">
        <v>10478</v>
      </c>
      <c r="F211" s="1">
        <v>856.43</v>
      </c>
      <c r="G211" s="1">
        <v>-0.03</v>
      </c>
      <c r="H211" s="1">
        <v>0</v>
      </c>
      <c r="I211" s="1">
        <v>856.4</v>
      </c>
      <c r="J211" s="1">
        <v>9621.6</v>
      </c>
      <c r="K211" s="1">
        <v>0</v>
      </c>
      <c r="L211" s="1">
        <v>0</v>
      </c>
    </row>
    <row r="212" spans="1:12" x14ac:dyDescent="0.2">
      <c r="A212" s="2" t="s">
        <v>267</v>
      </c>
      <c r="B212" s="1" t="s">
        <v>268</v>
      </c>
      <c r="C212" s="1">
        <v>10478</v>
      </c>
      <c r="D212" s="1">
        <v>0</v>
      </c>
      <c r="E212" s="1">
        <v>10478</v>
      </c>
      <c r="F212" s="1">
        <v>856.43</v>
      </c>
      <c r="G212" s="1">
        <v>-0.03</v>
      </c>
      <c r="H212" s="1">
        <v>0</v>
      </c>
      <c r="I212" s="1">
        <v>856.4</v>
      </c>
      <c r="J212" s="1">
        <v>9621.6</v>
      </c>
      <c r="K212" s="1">
        <v>0</v>
      </c>
      <c r="L212" s="1">
        <v>0</v>
      </c>
    </row>
    <row r="213" spans="1:12" x14ac:dyDescent="0.2">
      <c r="A213" s="2" t="s">
        <v>269</v>
      </c>
      <c r="B213" s="1" t="s">
        <v>270</v>
      </c>
      <c r="C213" s="1">
        <v>10478</v>
      </c>
      <c r="D213" s="1">
        <v>0</v>
      </c>
      <c r="E213" s="1">
        <v>10478</v>
      </c>
      <c r="F213" s="1">
        <v>856.43</v>
      </c>
      <c r="G213" s="1">
        <v>-0.03</v>
      </c>
      <c r="H213" s="1">
        <v>0</v>
      </c>
      <c r="I213" s="1">
        <v>856.4</v>
      </c>
      <c r="J213" s="1">
        <v>9621.6</v>
      </c>
      <c r="K213" s="1">
        <v>0</v>
      </c>
      <c r="L213" s="1">
        <v>0</v>
      </c>
    </row>
    <row r="214" spans="1:12" x14ac:dyDescent="0.2">
      <c r="A214" s="2" t="s">
        <v>271</v>
      </c>
      <c r="B214" s="1" t="s">
        <v>272</v>
      </c>
      <c r="C214" s="1">
        <v>10478</v>
      </c>
      <c r="D214" s="1">
        <v>0</v>
      </c>
      <c r="E214" s="1">
        <v>10478</v>
      </c>
      <c r="F214" s="1">
        <v>856.43</v>
      </c>
      <c r="G214" s="1">
        <v>-0.03</v>
      </c>
      <c r="H214" s="1">
        <v>0</v>
      </c>
      <c r="I214" s="1">
        <v>856.4</v>
      </c>
      <c r="J214" s="1">
        <v>9621.6</v>
      </c>
      <c r="K214" s="1">
        <v>0</v>
      </c>
      <c r="L214" s="1">
        <v>0</v>
      </c>
    </row>
    <row r="215" spans="1:12" x14ac:dyDescent="0.2">
      <c r="A215" s="2" t="s">
        <v>273</v>
      </c>
      <c r="B215" s="1" t="s">
        <v>274</v>
      </c>
      <c r="C215" s="1">
        <v>10478</v>
      </c>
      <c r="D215" s="1">
        <v>0</v>
      </c>
      <c r="E215" s="1">
        <v>10478</v>
      </c>
      <c r="F215" s="1">
        <v>856.43</v>
      </c>
      <c r="G215" s="1">
        <v>-0.03</v>
      </c>
      <c r="H215" s="1">
        <v>0</v>
      </c>
      <c r="I215" s="1">
        <v>856.4</v>
      </c>
      <c r="J215" s="1">
        <v>9621.6</v>
      </c>
      <c r="K215" s="1">
        <v>0</v>
      </c>
      <c r="L215" s="1">
        <v>0</v>
      </c>
    </row>
    <row r="216" spans="1:12" x14ac:dyDescent="0.2">
      <c r="A216" s="2" t="s">
        <v>275</v>
      </c>
      <c r="B216" s="1" t="s">
        <v>276</v>
      </c>
      <c r="C216" s="1">
        <v>10478</v>
      </c>
      <c r="D216" s="1">
        <v>0</v>
      </c>
      <c r="E216" s="1">
        <v>10478</v>
      </c>
      <c r="F216" s="1">
        <v>856.43</v>
      </c>
      <c r="G216" s="1">
        <v>-0.03</v>
      </c>
      <c r="H216" s="1">
        <v>0</v>
      </c>
      <c r="I216" s="1">
        <v>856.4</v>
      </c>
      <c r="J216" s="1">
        <v>9621.6</v>
      </c>
      <c r="K216" s="1">
        <v>0</v>
      </c>
      <c r="L216" s="1">
        <v>0</v>
      </c>
    </row>
    <row r="217" spans="1:12" x14ac:dyDescent="0.2">
      <c r="A217" s="2" t="s">
        <v>277</v>
      </c>
      <c r="B217" s="1" t="s">
        <v>278</v>
      </c>
      <c r="C217" s="1">
        <v>10478</v>
      </c>
      <c r="D217" s="1">
        <v>0</v>
      </c>
      <c r="E217" s="1">
        <v>10478</v>
      </c>
      <c r="F217" s="1">
        <v>856.43</v>
      </c>
      <c r="G217" s="1">
        <v>-0.03</v>
      </c>
      <c r="H217" s="1">
        <v>0</v>
      </c>
      <c r="I217" s="1">
        <v>856.4</v>
      </c>
      <c r="J217" s="1">
        <v>9621.6</v>
      </c>
      <c r="K217" s="1">
        <v>0</v>
      </c>
      <c r="L217" s="1">
        <v>0</v>
      </c>
    </row>
    <row r="218" spans="1:12" s="6" customFormat="1" x14ac:dyDescent="0.2">
      <c r="A218" s="17" t="s">
        <v>27</v>
      </c>
      <c r="C218" s="6" t="s">
        <v>28</v>
      </c>
      <c r="D218" s="6" t="s">
        <v>28</v>
      </c>
      <c r="E218" s="6" t="s">
        <v>28</v>
      </c>
      <c r="F218" s="6" t="s">
        <v>28</v>
      </c>
      <c r="G218" s="6" t="s">
        <v>28</v>
      </c>
      <c r="H218" s="6" t="s">
        <v>28</v>
      </c>
      <c r="I218" s="6" t="s">
        <v>28</v>
      </c>
      <c r="J218" s="6" t="s">
        <v>28</v>
      </c>
      <c r="K218" s="6" t="s">
        <v>28</v>
      </c>
      <c r="L218" s="6" t="s">
        <v>28</v>
      </c>
    </row>
    <row r="219" spans="1:12" x14ac:dyDescent="0.2">
      <c r="C219" s="18">
        <v>224817.67</v>
      </c>
      <c r="D219" s="18">
        <v>0</v>
      </c>
      <c r="E219" s="18">
        <v>224817.67</v>
      </c>
      <c r="F219" s="18">
        <v>22274.93</v>
      </c>
      <c r="G219" s="18">
        <v>-0.66</v>
      </c>
      <c r="H219" s="18">
        <v>0</v>
      </c>
      <c r="I219" s="18">
        <v>22274.27</v>
      </c>
      <c r="J219" s="18">
        <v>202543.4</v>
      </c>
      <c r="K219" s="18">
        <v>0</v>
      </c>
      <c r="L219" s="18">
        <v>0</v>
      </c>
    </row>
    <row r="221" spans="1:12" x14ac:dyDescent="0.2">
      <c r="A221" s="14" t="s">
        <v>279</v>
      </c>
    </row>
    <row r="222" spans="1:12" x14ac:dyDescent="0.2">
      <c r="A222" s="2" t="s">
        <v>280</v>
      </c>
      <c r="B222" s="1" t="s">
        <v>281</v>
      </c>
      <c r="C222" s="1">
        <v>20182.5</v>
      </c>
      <c r="D222" s="1">
        <v>0</v>
      </c>
      <c r="E222" s="1">
        <v>20182.5</v>
      </c>
      <c r="F222" s="1">
        <v>3754.25</v>
      </c>
      <c r="G222" s="1">
        <v>0.05</v>
      </c>
      <c r="H222" s="1">
        <v>0</v>
      </c>
      <c r="I222" s="1">
        <v>3754.3</v>
      </c>
      <c r="J222" s="1">
        <v>16428.2</v>
      </c>
      <c r="K222" s="1">
        <v>0</v>
      </c>
      <c r="L222" s="1">
        <v>0</v>
      </c>
    </row>
    <row r="223" spans="1:12" x14ac:dyDescent="0.2">
      <c r="A223" s="2" t="s">
        <v>282</v>
      </c>
      <c r="B223" s="1" t="s">
        <v>283</v>
      </c>
      <c r="C223" s="1">
        <v>10683</v>
      </c>
      <c r="D223" s="1">
        <v>0</v>
      </c>
      <c r="E223" s="1">
        <v>10683</v>
      </c>
      <c r="F223" s="1">
        <v>878.73</v>
      </c>
      <c r="G223" s="1">
        <v>-0.13</v>
      </c>
      <c r="H223" s="1">
        <v>0</v>
      </c>
      <c r="I223" s="1">
        <v>878.6</v>
      </c>
      <c r="J223" s="1">
        <v>9804.4</v>
      </c>
      <c r="K223" s="1">
        <v>0</v>
      </c>
      <c r="L223" s="1">
        <v>0</v>
      </c>
    </row>
    <row r="224" spans="1:12" x14ac:dyDescent="0.2">
      <c r="A224" s="2" t="s">
        <v>284</v>
      </c>
      <c r="B224" s="1" t="s">
        <v>285</v>
      </c>
      <c r="C224" s="1">
        <v>10683</v>
      </c>
      <c r="D224" s="1">
        <v>0</v>
      </c>
      <c r="E224" s="1">
        <v>10683</v>
      </c>
      <c r="F224" s="1">
        <v>878.73</v>
      </c>
      <c r="G224" s="1">
        <v>-0.13</v>
      </c>
      <c r="H224" s="1">
        <v>0</v>
      </c>
      <c r="I224" s="1">
        <v>878.6</v>
      </c>
      <c r="J224" s="1">
        <v>9804.4</v>
      </c>
      <c r="K224" s="1">
        <v>0</v>
      </c>
      <c r="L224" s="1">
        <v>0</v>
      </c>
    </row>
    <row r="225" spans="1:12" x14ac:dyDescent="0.2">
      <c r="A225" s="2" t="s">
        <v>286</v>
      </c>
      <c r="B225" s="1" t="s">
        <v>287</v>
      </c>
      <c r="C225" s="1">
        <v>10683</v>
      </c>
      <c r="D225" s="1">
        <v>0</v>
      </c>
      <c r="E225" s="1">
        <v>10683</v>
      </c>
      <c r="F225" s="1">
        <v>878.73</v>
      </c>
      <c r="G225" s="1">
        <v>-0.13</v>
      </c>
      <c r="H225" s="1">
        <v>0</v>
      </c>
      <c r="I225" s="1">
        <v>878.6</v>
      </c>
      <c r="J225" s="1">
        <v>9804.4</v>
      </c>
      <c r="K225" s="1">
        <v>0</v>
      </c>
      <c r="L225" s="1">
        <v>0</v>
      </c>
    </row>
    <row r="226" spans="1:12" x14ac:dyDescent="0.2">
      <c r="A226" s="2" t="s">
        <v>288</v>
      </c>
      <c r="B226" s="1" t="s">
        <v>289</v>
      </c>
      <c r="C226" s="1">
        <v>10683</v>
      </c>
      <c r="D226" s="1">
        <v>0</v>
      </c>
      <c r="E226" s="1">
        <v>10683</v>
      </c>
      <c r="F226" s="1">
        <v>878.73</v>
      </c>
      <c r="G226" s="1">
        <v>-0.13</v>
      </c>
      <c r="H226" s="1">
        <v>0</v>
      </c>
      <c r="I226" s="1">
        <v>878.6</v>
      </c>
      <c r="J226" s="1">
        <v>9804.4</v>
      </c>
      <c r="K226" s="1">
        <v>0</v>
      </c>
      <c r="L226" s="1">
        <v>0</v>
      </c>
    </row>
    <row r="227" spans="1:12" x14ac:dyDescent="0.2">
      <c r="A227" s="2" t="s">
        <v>290</v>
      </c>
      <c r="B227" s="1" t="s">
        <v>291</v>
      </c>
      <c r="C227" s="1">
        <v>13385</v>
      </c>
      <c r="D227" s="1">
        <v>0</v>
      </c>
      <c r="E227" s="1">
        <v>13385</v>
      </c>
      <c r="F227" s="1">
        <v>1356.84</v>
      </c>
      <c r="G227" s="1">
        <v>-0.04</v>
      </c>
      <c r="H227" s="1">
        <v>0</v>
      </c>
      <c r="I227" s="1">
        <v>1356.8</v>
      </c>
      <c r="J227" s="1">
        <v>12028.2</v>
      </c>
      <c r="K227" s="1">
        <v>0</v>
      </c>
      <c r="L227" s="1">
        <v>0</v>
      </c>
    </row>
    <row r="228" spans="1:12" s="6" customFormat="1" x14ac:dyDescent="0.2">
      <c r="A228" s="17" t="s">
        <v>27</v>
      </c>
      <c r="C228" s="6" t="s">
        <v>28</v>
      </c>
      <c r="D228" s="6" t="s">
        <v>28</v>
      </c>
      <c r="E228" s="6" t="s">
        <v>28</v>
      </c>
      <c r="F228" s="6" t="s">
        <v>28</v>
      </c>
      <c r="G228" s="6" t="s">
        <v>28</v>
      </c>
      <c r="H228" s="6" t="s">
        <v>28</v>
      </c>
      <c r="I228" s="6" t="s">
        <v>28</v>
      </c>
      <c r="J228" s="6" t="s">
        <v>28</v>
      </c>
      <c r="K228" s="6" t="s">
        <v>28</v>
      </c>
      <c r="L228" s="6" t="s">
        <v>28</v>
      </c>
    </row>
    <row r="229" spans="1:12" x14ac:dyDescent="0.2">
      <c r="C229" s="18">
        <v>76299.5</v>
      </c>
      <c r="D229" s="18">
        <v>0</v>
      </c>
      <c r="E229" s="18">
        <v>76299.5</v>
      </c>
      <c r="F229" s="18">
        <v>8626.01</v>
      </c>
      <c r="G229" s="18">
        <v>-0.51</v>
      </c>
      <c r="H229" s="18">
        <v>0</v>
      </c>
      <c r="I229" s="18">
        <v>8625.5</v>
      </c>
      <c r="J229" s="18">
        <v>67674</v>
      </c>
      <c r="K229" s="18">
        <v>0</v>
      </c>
      <c r="L229" s="18">
        <v>0</v>
      </c>
    </row>
    <row r="231" spans="1:12" x14ac:dyDescent="0.2">
      <c r="A231" s="14" t="s">
        <v>292</v>
      </c>
    </row>
    <row r="232" spans="1:12" x14ac:dyDescent="0.2">
      <c r="A232" s="2" t="s">
        <v>293</v>
      </c>
      <c r="B232" s="1" t="s">
        <v>294</v>
      </c>
      <c r="C232" s="1">
        <v>17133.5</v>
      </c>
      <c r="D232" s="1">
        <v>0</v>
      </c>
      <c r="E232" s="1">
        <v>17133.5</v>
      </c>
      <c r="F232" s="1">
        <v>2603.2600000000002</v>
      </c>
      <c r="G232" s="1">
        <v>0.04</v>
      </c>
      <c r="H232" s="1">
        <v>0</v>
      </c>
      <c r="I232" s="1">
        <v>2603.3000000000002</v>
      </c>
      <c r="J232" s="1">
        <v>14530.2</v>
      </c>
      <c r="K232" s="1">
        <v>0</v>
      </c>
      <c r="L232" s="1">
        <v>0</v>
      </c>
    </row>
    <row r="233" spans="1:12" s="6" customFormat="1" x14ac:dyDescent="0.2">
      <c r="A233" s="17" t="s">
        <v>27</v>
      </c>
      <c r="C233" s="6" t="s">
        <v>28</v>
      </c>
      <c r="D233" s="6" t="s">
        <v>28</v>
      </c>
      <c r="E233" s="6" t="s">
        <v>28</v>
      </c>
      <c r="F233" s="6" t="s">
        <v>28</v>
      </c>
      <c r="G233" s="6" t="s">
        <v>28</v>
      </c>
      <c r="H233" s="6" t="s">
        <v>28</v>
      </c>
      <c r="I233" s="6" t="s">
        <v>28</v>
      </c>
      <c r="J233" s="6" t="s">
        <v>28</v>
      </c>
      <c r="K233" s="6" t="s">
        <v>28</v>
      </c>
      <c r="L233" s="6" t="s">
        <v>28</v>
      </c>
    </row>
    <row r="234" spans="1:12" x14ac:dyDescent="0.2">
      <c r="C234" s="18">
        <v>17133.5</v>
      </c>
      <c r="D234" s="18">
        <v>0</v>
      </c>
      <c r="E234" s="18">
        <v>17133.5</v>
      </c>
      <c r="F234" s="18">
        <v>2603.2600000000002</v>
      </c>
      <c r="G234" s="18">
        <v>0.04</v>
      </c>
      <c r="H234" s="18">
        <v>0</v>
      </c>
      <c r="I234" s="18">
        <v>2603.3000000000002</v>
      </c>
      <c r="J234" s="18">
        <v>14530.2</v>
      </c>
      <c r="K234" s="18">
        <v>0</v>
      </c>
      <c r="L234" s="18">
        <v>0</v>
      </c>
    </row>
    <row r="236" spans="1:12" x14ac:dyDescent="0.2">
      <c r="A236" s="14" t="s">
        <v>295</v>
      </c>
    </row>
    <row r="237" spans="1:12" x14ac:dyDescent="0.2">
      <c r="A237" s="2" t="s">
        <v>296</v>
      </c>
      <c r="B237" s="1" t="s">
        <v>297</v>
      </c>
      <c r="C237" s="1">
        <v>21907.5</v>
      </c>
      <c r="D237" s="1">
        <v>0</v>
      </c>
      <c r="E237" s="1">
        <v>21907.5</v>
      </c>
      <c r="F237" s="1">
        <v>4122.71</v>
      </c>
      <c r="G237" s="1">
        <v>-0.01</v>
      </c>
      <c r="H237" s="1">
        <v>0</v>
      </c>
      <c r="I237" s="1">
        <v>4122.7</v>
      </c>
      <c r="J237" s="1">
        <v>17784.8</v>
      </c>
      <c r="K237" s="1">
        <v>0</v>
      </c>
      <c r="L237" s="1">
        <v>0</v>
      </c>
    </row>
    <row r="238" spans="1:12" x14ac:dyDescent="0.2">
      <c r="A238" s="2" t="s">
        <v>298</v>
      </c>
      <c r="B238" s="1" t="s">
        <v>299</v>
      </c>
      <c r="C238" s="1">
        <v>13853</v>
      </c>
      <c r="D238" s="1">
        <v>0</v>
      </c>
      <c r="E238" s="1">
        <v>13853</v>
      </c>
      <c r="F238" s="1">
        <v>1604.34</v>
      </c>
      <c r="G238" s="1">
        <v>0.06</v>
      </c>
      <c r="H238" s="1">
        <v>0</v>
      </c>
      <c r="I238" s="1">
        <v>1604.4</v>
      </c>
      <c r="J238" s="1">
        <v>12248.6</v>
      </c>
      <c r="K238" s="1">
        <v>0</v>
      </c>
      <c r="L238" s="1">
        <v>0</v>
      </c>
    </row>
    <row r="239" spans="1:12" x14ac:dyDescent="0.2">
      <c r="A239" s="2" t="s">
        <v>300</v>
      </c>
      <c r="B239" s="1" t="s">
        <v>301</v>
      </c>
      <c r="C239" s="1">
        <v>13636</v>
      </c>
      <c r="D239" s="1">
        <v>0</v>
      </c>
      <c r="E239" s="1">
        <v>13636</v>
      </c>
      <c r="F239" s="1">
        <v>1489.58</v>
      </c>
      <c r="G239" s="1">
        <v>-0.18</v>
      </c>
      <c r="H239" s="1">
        <v>0</v>
      </c>
      <c r="I239" s="1">
        <v>1489.4</v>
      </c>
      <c r="J239" s="1">
        <v>12146.6</v>
      </c>
      <c r="K239" s="1">
        <v>0</v>
      </c>
      <c r="L239" s="1">
        <v>0</v>
      </c>
    </row>
    <row r="240" spans="1:12" x14ac:dyDescent="0.2">
      <c r="A240" s="2" t="s">
        <v>302</v>
      </c>
      <c r="B240" s="1" t="s">
        <v>303</v>
      </c>
      <c r="C240" s="1">
        <v>9390</v>
      </c>
      <c r="D240" s="1">
        <v>0</v>
      </c>
      <c r="E240" s="1">
        <v>9390</v>
      </c>
      <c r="F240" s="1">
        <v>738.06</v>
      </c>
      <c r="G240" s="1">
        <v>-0.06</v>
      </c>
      <c r="H240" s="1">
        <v>0</v>
      </c>
      <c r="I240" s="1">
        <v>738</v>
      </c>
      <c r="J240" s="1">
        <v>8652</v>
      </c>
      <c r="K240" s="1">
        <v>0</v>
      </c>
      <c r="L240" s="1">
        <v>0</v>
      </c>
    </row>
    <row r="241" spans="1:12" x14ac:dyDescent="0.2">
      <c r="A241" s="2" t="s">
        <v>304</v>
      </c>
      <c r="B241" s="1" t="s">
        <v>305</v>
      </c>
      <c r="C241" s="1">
        <v>9391</v>
      </c>
      <c r="D241" s="1">
        <v>0</v>
      </c>
      <c r="E241" s="1">
        <v>9391</v>
      </c>
      <c r="F241" s="1">
        <v>738.16</v>
      </c>
      <c r="G241" s="1">
        <v>0.04</v>
      </c>
      <c r="H241" s="1">
        <v>0</v>
      </c>
      <c r="I241" s="1">
        <v>738.2</v>
      </c>
      <c r="J241" s="1">
        <v>8652.7999999999993</v>
      </c>
      <c r="K241" s="1">
        <v>0</v>
      </c>
      <c r="L241" s="1">
        <v>0</v>
      </c>
    </row>
    <row r="242" spans="1:12" x14ac:dyDescent="0.2">
      <c r="A242" s="2" t="s">
        <v>306</v>
      </c>
      <c r="B242" s="1" t="s">
        <v>307</v>
      </c>
      <c r="C242" s="1">
        <v>9391</v>
      </c>
      <c r="D242" s="1">
        <v>0</v>
      </c>
      <c r="E242" s="1">
        <v>9391</v>
      </c>
      <c r="F242" s="1">
        <v>738.16</v>
      </c>
      <c r="G242" s="1">
        <v>-0.16</v>
      </c>
      <c r="H242" s="1">
        <v>0</v>
      </c>
      <c r="I242" s="1">
        <v>738</v>
      </c>
      <c r="J242" s="1">
        <v>8653</v>
      </c>
      <c r="K242" s="1">
        <v>0</v>
      </c>
      <c r="L242" s="1">
        <v>0</v>
      </c>
    </row>
    <row r="243" spans="1:12" x14ac:dyDescent="0.2">
      <c r="A243" s="2" t="s">
        <v>308</v>
      </c>
      <c r="B243" s="1" t="s">
        <v>309</v>
      </c>
      <c r="C243" s="1">
        <v>8536.5</v>
      </c>
      <c r="D243" s="1">
        <v>0</v>
      </c>
      <c r="E243" s="1">
        <v>8536.5</v>
      </c>
      <c r="F243" s="1">
        <v>645.19000000000005</v>
      </c>
      <c r="G243" s="1">
        <v>-0.09</v>
      </c>
      <c r="H243" s="1">
        <v>0</v>
      </c>
      <c r="I243" s="1">
        <v>645.1</v>
      </c>
      <c r="J243" s="1">
        <v>7891.4</v>
      </c>
      <c r="K243" s="1">
        <v>0</v>
      </c>
      <c r="L243" s="1">
        <v>0</v>
      </c>
    </row>
    <row r="244" spans="1:12" x14ac:dyDescent="0.2">
      <c r="A244" s="2" t="s">
        <v>310</v>
      </c>
      <c r="B244" s="1" t="s">
        <v>311</v>
      </c>
      <c r="C244" s="1">
        <v>10478</v>
      </c>
      <c r="D244" s="1">
        <v>0</v>
      </c>
      <c r="E244" s="1">
        <v>10478</v>
      </c>
      <c r="F244" s="1">
        <v>856.43</v>
      </c>
      <c r="G244" s="1">
        <v>-0.03</v>
      </c>
      <c r="H244" s="1">
        <v>0</v>
      </c>
      <c r="I244" s="1">
        <v>856.4</v>
      </c>
      <c r="J244" s="1">
        <v>9621.6</v>
      </c>
      <c r="K244" s="1">
        <v>0</v>
      </c>
      <c r="L244" s="1">
        <v>0</v>
      </c>
    </row>
    <row r="245" spans="1:12" s="6" customFormat="1" x14ac:dyDescent="0.2">
      <c r="A245" s="17" t="s">
        <v>27</v>
      </c>
      <c r="C245" s="6" t="s">
        <v>28</v>
      </c>
      <c r="D245" s="6" t="s">
        <v>28</v>
      </c>
      <c r="E245" s="6" t="s">
        <v>28</v>
      </c>
      <c r="F245" s="6" t="s">
        <v>28</v>
      </c>
      <c r="G245" s="6" t="s">
        <v>28</v>
      </c>
      <c r="H245" s="6" t="s">
        <v>28</v>
      </c>
      <c r="I245" s="6" t="s">
        <v>28</v>
      </c>
      <c r="J245" s="6" t="s">
        <v>28</v>
      </c>
      <c r="K245" s="6" t="s">
        <v>28</v>
      </c>
      <c r="L245" s="6" t="s">
        <v>28</v>
      </c>
    </row>
    <row r="246" spans="1:12" x14ac:dyDescent="0.2">
      <c r="C246" s="18">
        <v>96583</v>
      </c>
      <c r="D246" s="18">
        <v>0</v>
      </c>
      <c r="E246" s="18">
        <v>96583</v>
      </c>
      <c r="F246" s="18">
        <v>10932.63</v>
      </c>
      <c r="G246" s="18">
        <v>-0.43</v>
      </c>
      <c r="H246" s="18">
        <v>0</v>
      </c>
      <c r="I246" s="18">
        <v>10932.2</v>
      </c>
      <c r="J246" s="18">
        <v>85650.8</v>
      </c>
      <c r="K246" s="18">
        <v>0</v>
      </c>
      <c r="L246" s="18">
        <v>0</v>
      </c>
    </row>
    <row r="248" spans="1:12" x14ac:dyDescent="0.2">
      <c r="A248" s="14" t="s">
        <v>312</v>
      </c>
    </row>
    <row r="249" spans="1:12" x14ac:dyDescent="0.2">
      <c r="A249" s="2" t="s">
        <v>313</v>
      </c>
      <c r="B249" s="1" t="s">
        <v>314</v>
      </c>
      <c r="C249" s="1">
        <v>13853</v>
      </c>
      <c r="D249" s="1">
        <v>0</v>
      </c>
      <c r="E249" s="1">
        <v>13853</v>
      </c>
      <c r="F249" s="1">
        <v>1604.34</v>
      </c>
      <c r="G249" s="1">
        <v>0.06</v>
      </c>
      <c r="H249" s="1">
        <v>0</v>
      </c>
      <c r="I249" s="1">
        <v>1604.4</v>
      </c>
      <c r="J249" s="1">
        <v>12248.6</v>
      </c>
      <c r="K249" s="1">
        <v>0</v>
      </c>
      <c r="L249" s="1">
        <v>0</v>
      </c>
    </row>
    <row r="250" spans="1:12" x14ac:dyDescent="0.2">
      <c r="A250" s="2" t="s">
        <v>315</v>
      </c>
      <c r="B250" s="1" t="s">
        <v>316</v>
      </c>
      <c r="C250" s="1">
        <v>13853</v>
      </c>
      <c r="D250" s="1">
        <v>0</v>
      </c>
      <c r="E250" s="1">
        <v>13853</v>
      </c>
      <c r="F250" s="1">
        <v>1604.34</v>
      </c>
      <c r="G250" s="1">
        <v>0.06</v>
      </c>
      <c r="H250" s="1">
        <v>0</v>
      </c>
      <c r="I250" s="1">
        <v>1604.4</v>
      </c>
      <c r="J250" s="1">
        <v>12248.6</v>
      </c>
      <c r="K250" s="1">
        <v>0</v>
      </c>
      <c r="L250" s="1">
        <v>0</v>
      </c>
    </row>
    <row r="251" spans="1:12" x14ac:dyDescent="0.2">
      <c r="A251" s="2" t="s">
        <v>317</v>
      </c>
      <c r="B251" s="1" t="s">
        <v>318</v>
      </c>
      <c r="C251" s="1">
        <v>13853</v>
      </c>
      <c r="D251" s="1">
        <v>0</v>
      </c>
      <c r="E251" s="1">
        <v>13853</v>
      </c>
      <c r="F251" s="1">
        <v>1604.34</v>
      </c>
      <c r="G251" s="1">
        <v>0.06</v>
      </c>
      <c r="H251" s="1">
        <v>0</v>
      </c>
      <c r="I251" s="1">
        <v>1604.4</v>
      </c>
      <c r="J251" s="1">
        <v>12248.6</v>
      </c>
      <c r="K251" s="1">
        <v>0</v>
      </c>
      <c r="L251" s="1">
        <v>0</v>
      </c>
    </row>
    <row r="252" spans="1:12" x14ac:dyDescent="0.2">
      <c r="A252" s="2" t="s">
        <v>319</v>
      </c>
      <c r="B252" s="1" t="s">
        <v>320</v>
      </c>
      <c r="C252" s="1">
        <v>13853</v>
      </c>
      <c r="D252" s="1">
        <v>0</v>
      </c>
      <c r="E252" s="1">
        <v>13853</v>
      </c>
      <c r="F252" s="1">
        <v>1604.34</v>
      </c>
      <c r="G252" s="1">
        <v>0.06</v>
      </c>
      <c r="H252" s="1">
        <v>0</v>
      </c>
      <c r="I252" s="1">
        <v>1604.4</v>
      </c>
      <c r="J252" s="1">
        <v>12248.6</v>
      </c>
      <c r="K252" s="1">
        <v>0</v>
      </c>
      <c r="L252" s="1">
        <v>0</v>
      </c>
    </row>
    <row r="253" spans="1:12" x14ac:dyDescent="0.2">
      <c r="A253" s="2" t="s">
        <v>321</v>
      </c>
      <c r="B253" s="1" t="s">
        <v>322</v>
      </c>
      <c r="C253" s="1">
        <v>13853</v>
      </c>
      <c r="D253" s="1">
        <v>0</v>
      </c>
      <c r="E253" s="1">
        <v>13853</v>
      </c>
      <c r="F253" s="1">
        <v>1604.34</v>
      </c>
      <c r="G253" s="1">
        <v>0.06</v>
      </c>
      <c r="H253" s="1">
        <v>0</v>
      </c>
      <c r="I253" s="1">
        <v>1604.4</v>
      </c>
      <c r="J253" s="1">
        <v>12248.6</v>
      </c>
      <c r="K253" s="1">
        <v>0</v>
      </c>
      <c r="L253" s="1">
        <v>0</v>
      </c>
    </row>
    <row r="254" spans="1:12" x14ac:dyDescent="0.2">
      <c r="A254" s="2" t="s">
        <v>323</v>
      </c>
      <c r="B254" s="1" t="s">
        <v>324</v>
      </c>
      <c r="C254" s="1">
        <v>13853</v>
      </c>
      <c r="D254" s="1">
        <v>0</v>
      </c>
      <c r="E254" s="1">
        <v>13853</v>
      </c>
      <c r="F254" s="1">
        <v>1604.34</v>
      </c>
      <c r="G254" s="1">
        <v>0.06</v>
      </c>
      <c r="H254" s="1">
        <v>0</v>
      </c>
      <c r="I254" s="1">
        <v>1604.4</v>
      </c>
      <c r="J254" s="1">
        <v>12248.6</v>
      </c>
      <c r="K254" s="1">
        <v>0</v>
      </c>
      <c r="L254" s="1">
        <v>0</v>
      </c>
    </row>
    <row r="255" spans="1:12" x14ac:dyDescent="0.2">
      <c r="A255" s="2" t="s">
        <v>325</v>
      </c>
      <c r="B255" s="1" t="s">
        <v>326</v>
      </c>
      <c r="C255" s="1">
        <v>20182.5</v>
      </c>
      <c r="D255" s="1">
        <v>0</v>
      </c>
      <c r="E255" s="1">
        <v>20182.5</v>
      </c>
      <c r="F255" s="1">
        <v>3754.25</v>
      </c>
      <c r="G255" s="1">
        <v>0.05</v>
      </c>
      <c r="H255" s="1">
        <v>0</v>
      </c>
      <c r="I255" s="1">
        <v>3754.3</v>
      </c>
      <c r="J255" s="1">
        <v>16428.2</v>
      </c>
      <c r="K255" s="1">
        <v>0</v>
      </c>
      <c r="L255" s="1">
        <v>0</v>
      </c>
    </row>
    <row r="256" spans="1:12" x14ac:dyDescent="0.2">
      <c r="A256" s="2" t="s">
        <v>327</v>
      </c>
      <c r="B256" s="1" t="s">
        <v>328</v>
      </c>
      <c r="C256" s="1">
        <v>9119.5</v>
      </c>
      <c r="D256" s="1">
        <v>0</v>
      </c>
      <c r="E256" s="1">
        <v>9119.5</v>
      </c>
      <c r="F256" s="1">
        <v>708.63</v>
      </c>
      <c r="G256" s="1">
        <v>7.0000000000000007E-2</v>
      </c>
      <c r="H256" s="1">
        <v>0</v>
      </c>
      <c r="I256" s="1">
        <v>708.7</v>
      </c>
      <c r="J256" s="1">
        <v>8410.7999999999993</v>
      </c>
      <c r="K256" s="1">
        <v>0</v>
      </c>
      <c r="L256" s="1">
        <v>0</v>
      </c>
    </row>
    <row r="257" spans="1:12" x14ac:dyDescent="0.2">
      <c r="A257" s="2" t="s">
        <v>329</v>
      </c>
      <c r="B257" s="1" t="s">
        <v>330</v>
      </c>
      <c r="C257" s="1">
        <v>9119.5</v>
      </c>
      <c r="D257" s="1">
        <v>0</v>
      </c>
      <c r="E257" s="1">
        <v>9119.5</v>
      </c>
      <c r="F257" s="1">
        <v>708.63</v>
      </c>
      <c r="G257" s="1">
        <v>7.0000000000000007E-2</v>
      </c>
      <c r="H257" s="1">
        <v>0</v>
      </c>
      <c r="I257" s="1">
        <v>708.7</v>
      </c>
      <c r="J257" s="1">
        <v>8410.7999999999993</v>
      </c>
      <c r="K257" s="1">
        <v>0</v>
      </c>
      <c r="L257" s="1">
        <v>0</v>
      </c>
    </row>
    <row r="258" spans="1:12" x14ac:dyDescent="0.2">
      <c r="A258" s="2" t="s">
        <v>331</v>
      </c>
      <c r="B258" s="1" t="s">
        <v>332</v>
      </c>
      <c r="C258" s="1">
        <v>9119.5</v>
      </c>
      <c r="D258" s="1">
        <v>0</v>
      </c>
      <c r="E258" s="1">
        <v>9119.5</v>
      </c>
      <c r="F258" s="1">
        <v>708.63</v>
      </c>
      <c r="G258" s="1">
        <v>7.0000000000000007E-2</v>
      </c>
      <c r="H258" s="1">
        <v>0</v>
      </c>
      <c r="I258" s="1">
        <v>708.7</v>
      </c>
      <c r="J258" s="1">
        <v>8410.7999999999993</v>
      </c>
      <c r="K258" s="1">
        <v>0</v>
      </c>
      <c r="L258" s="1">
        <v>0</v>
      </c>
    </row>
    <row r="259" spans="1:12" x14ac:dyDescent="0.2">
      <c r="A259" s="2" t="s">
        <v>333</v>
      </c>
      <c r="B259" s="1" t="s">
        <v>334</v>
      </c>
      <c r="C259" s="1">
        <v>10478</v>
      </c>
      <c r="D259" s="1">
        <v>0</v>
      </c>
      <c r="E259" s="1">
        <v>10478</v>
      </c>
      <c r="F259" s="1">
        <v>856.43</v>
      </c>
      <c r="G259" s="1">
        <v>-0.03</v>
      </c>
      <c r="H259" s="1">
        <v>0</v>
      </c>
      <c r="I259" s="1">
        <v>856.4</v>
      </c>
      <c r="J259" s="1">
        <v>9621.6</v>
      </c>
      <c r="K259" s="1">
        <v>0</v>
      </c>
      <c r="L259" s="1">
        <v>0</v>
      </c>
    </row>
    <row r="260" spans="1:12" s="6" customFormat="1" x14ac:dyDescent="0.2">
      <c r="A260" s="17" t="s">
        <v>27</v>
      </c>
      <c r="C260" s="6" t="s">
        <v>28</v>
      </c>
      <c r="D260" s="6" t="s">
        <v>28</v>
      </c>
      <c r="E260" s="6" t="s">
        <v>28</v>
      </c>
      <c r="F260" s="6" t="s">
        <v>28</v>
      </c>
      <c r="G260" s="6" t="s">
        <v>28</v>
      </c>
      <c r="H260" s="6" t="s">
        <v>28</v>
      </c>
      <c r="I260" s="6" t="s">
        <v>28</v>
      </c>
      <c r="J260" s="6" t="s">
        <v>28</v>
      </c>
      <c r="K260" s="6" t="s">
        <v>28</v>
      </c>
      <c r="L260" s="6" t="s">
        <v>28</v>
      </c>
    </row>
    <row r="261" spans="1:12" x14ac:dyDescent="0.2">
      <c r="C261" s="18">
        <v>141137</v>
      </c>
      <c r="D261" s="18">
        <v>0</v>
      </c>
      <c r="E261" s="18">
        <v>141137</v>
      </c>
      <c r="F261" s="18">
        <v>16362.61</v>
      </c>
      <c r="G261" s="18">
        <v>0.59</v>
      </c>
      <c r="H261" s="18">
        <v>0</v>
      </c>
      <c r="I261" s="18">
        <v>16363.2</v>
      </c>
      <c r="J261" s="18">
        <v>124773.8</v>
      </c>
      <c r="K261" s="18">
        <v>0</v>
      </c>
      <c r="L261" s="18">
        <v>0</v>
      </c>
    </row>
    <row r="263" spans="1:12" x14ac:dyDescent="0.2">
      <c r="A263" s="14" t="s">
        <v>335</v>
      </c>
    </row>
    <row r="264" spans="1:12" x14ac:dyDescent="0.2">
      <c r="A264" s="2" t="s">
        <v>336</v>
      </c>
      <c r="B264" s="1" t="s">
        <v>337</v>
      </c>
      <c r="C264" s="1">
        <v>20182.5</v>
      </c>
      <c r="D264" s="1">
        <v>0</v>
      </c>
      <c r="E264" s="1">
        <v>20182.5</v>
      </c>
      <c r="F264" s="1">
        <v>3754.25</v>
      </c>
      <c r="G264" s="1">
        <v>0.05</v>
      </c>
      <c r="H264" s="1">
        <v>0</v>
      </c>
      <c r="I264" s="1">
        <v>3754.3</v>
      </c>
      <c r="J264" s="1">
        <v>16428.2</v>
      </c>
      <c r="K264" s="1">
        <v>0</v>
      </c>
      <c r="L264" s="1">
        <v>0</v>
      </c>
    </row>
    <row r="265" spans="1:12" s="6" customFormat="1" x14ac:dyDescent="0.2">
      <c r="A265" s="17" t="s">
        <v>27</v>
      </c>
      <c r="C265" s="6" t="s">
        <v>28</v>
      </c>
      <c r="D265" s="6" t="s">
        <v>28</v>
      </c>
      <c r="E265" s="6" t="s">
        <v>28</v>
      </c>
      <c r="F265" s="6" t="s">
        <v>28</v>
      </c>
      <c r="G265" s="6" t="s">
        <v>28</v>
      </c>
      <c r="H265" s="6" t="s">
        <v>28</v>
      </c>
      <c r="I265" s="6" t="s">
        <v>28</v>
      </c>
      <c r="J265" s="6" t="s">
        <v>28</v>
      </c>
      <c r="K265" s="6" t="s">
        <v>28</v>
      </c>
      <c r="L265" s="6" t="s">
        <v>28</v>
      </c>
    </row>
    <row r="266" spans="1:12" x14ac:dyDescent="0.2">
      <c r="C266" s="18">
        <v>20182.5</v>
      </c>
      <c r="D266" s="18">
        <v>0</v>
      </c>
      <c r="E266" s="18">
        <v>20182.5</v>
      </c>
      <c r="F266" s="18">
        <v>3754.25</v>
      </c>
      <c r="G266" s="18">
        <v>0.05</v>
      </c>
      <c r="H266" s="18">
        <v>0</v>
      </c>
      <c r="I266" s="18">
        <v>3754.3</v>
      </c>
      <c r="J266" s="18">
        <v>16428.2</v>
      </c>
      <c r="K266" s="18">
        <v>0</v>
      </c>
      <c r="L266" s="18">
        <v>0</v>
      </c>
    </row>
    <row r="268" spans="1:12" x14ac:dyDescent="0.2">
      <c r="A268" s="14" t="s">
        <v>338</v>
      </c>
    </row>
    <row r="269" spans="1:12" x14ac:dyDescent="0.2">
      <c r="A269" s="2" t="s">
        <v>339</v>
      </c>
      <c r="B269" s="1" t="s">
        <v>340</v>
      </c>
      <c r="C269" s="1">
        <v>17135</v>
      </c>
      <c r="D269" s="1">
        <v>0</v>
      </c>
      <c r="E269" s="1">
        <v>17135</v>
      </c>
      <c r="F269" s="1">
        <v>2603.5300000000002</v>
      </c>
      <c r="G269" s="1">
        <v>-0.13</v>
      </c>
      <c r="H269" s="1">
        <v>0</v>
      </c>
      <c r="I269" s="1">
        <v>2603.4</v>
      </c>
      <c r="J269" s="1">
        <v>14531.6</v>
      </c>
      <c r="K269" s="1">
        <v>0</v>
      </c>
      <c r="L269" s="1">
        <v>0</v>
      </c>
    </row>
    <row r="270" spans="1:12" x14ac:dyDescent="0.2">
      <c r="A270" s="2" t="s">
        <v>341</v>
      </c>
      <c r="B270" s="1" t="s">
        <v>342</v>
      </c>
      <c r="C270" s="1">
        <v>13853</v>
      </c>
      <c r="D270" s="1">
        <v>0</v>
      </c>
      <c r="E270" s="1">
        <v>13853</v>
      </c>
      <c r="F270" s="1">
        <v>1604.34</v>
      </c>
      <c r="G270" s="1">
        <v>0.06</v>
      </c>
      <c r="H270" s="1">
        <v>0</v>
      </c>
      <c r="I270" s="1">
        <v>1604.4</v>
      </c>
      <c r="J270" s="1">
        <v>12248.6</v>
      </c>
      <c r="K270" s="1">
        <v>0</v>
      </c>
      <c r="L270" s="1">
        <v>0</v>
      </c>
    </row>
    <row r="271" spans="1:12" x14ac:dyDescent="0.2">
      <c r="A271" s="2" t="s">
        <v>343</v>
      </c>
      <c r="B271" s="1" t="s">
        <v>344</v>
      </c>
      <c r="C271" s="1">
        <v>13853</v>
      </c>
      <c r="D271" s="1">
        <v>0</v>
      </c>
      <c r="E271" s="1">
        <v>13853</v>
      </c>
      <c r="F271" s="1">
        <v>1604.34</v>
      </c>
      <c r="G271" s="1">
        <v>0.06</v>
      </c>
      <c r="H271" s="1">
        <v>0</v>
      </c>
      <c r="I271" s="1">
        <v>1604.4</v>
      </c>
      <c r="J271" s="1">
        <v>12248.6</v>
      </c>
      <c r="K271" s="1">
        <v>0</v>
      </c>
      <c r="L271" s="1">
        <v>0</v>
      </c>
    </row>
    <row r="272" spans="1:12" s="6" customFormat="1" x14ac:dyDescent="0.2">
      <c r="A272" s="17" t="s">
        <v>27</v>
      </c>
      <c r="C272" s="6" t="s">
        <v>28</v>
      </c>
      <c r="D272" s="6" t="s">
        <v>28</v>
      </c>
      <c r="E272" s="6" t="s">
        <v>28</v>
      </c>
      <c r="F272" s="6" t="s">
        <v>28</v>
      </c>
      <c r="G272" s="6" t="s">
        <v>28</v>
      </c>
      <c r="H272" s="6" t="s">
        <v>28</v>
      </c>
      <c r="I272" s="6" t="s">
        <v>28</v>
      </c>
      <c r="J272" s="6" t="s">
        <v>28</v>
      </c>
      <c r="K272" s="6" t="s">
        <v>28</v>
      </c>
      <c r="L272" s="6" t="s">
        <v>28</v>
      </c>
    </row>
    <row r="273" spans="1:12" x14ac:dyDescent="0.2">
      <c r="C273" s="18">
        <v>44841</v>
      </c>
      <c r="D273" s="18">
        <v>0</v>
      </c>
      <c r="E273" s="18">
        <v>44841</v>
      </c>
      <c r="F273" s="18">
        <v>5812.21</v>
      </c>
      <c r="G273" s="18">
        <v>-0.01</v>
      </c>
      <c r="H273" s="18">
        <v>0</v>
      </c>
      <c r="I273" s="18">
        <v>5812.2</v>
      </c>
      <c r="J273" s="18">
        <v>39028.800000000003</v>
      </c>
      <c r="K273" s="18">
        <v>0</v>
      </c>
      <c r="L273" s="18">
        <v>0</v>
      </c>
    </row>
    <row r="275" spans="1:12" x14ac:dyDescent="0.2">
      <c r="A275" s="14" t="s">
        <v>345</v>
      </c>
    </row>
    <row r="276" spans="1:12" x14ac:dyDescent="0.2">
      <c r="A276" s="2" t="s">
        <v>346</v>
      </c>
      <c r="B276" s="1" t="s">
        <v>347</v>
      </c>
      <c r="C276" s="1">
        <v>17133.5</v>
      </c>
      <c r="D276" s="1">
        <v>0</v>
      </c>
      <c r="E276" s="1">
        <v>17133.5</v>
      </c>
      <c r="F276" s="1">
        <v>2603.2600000000002</v>
      </c>
      <c r="G276" s="1">
        <v>0.04</v>
      </c>
      <c r="H276" s="1">
        <v>0</v>
      </c>
      <c r="I276" s="1">
        <v>2603.3000000000002</v>
      </c>
      <c r="J276" s="1">
        <v>14530.2</v>
      </c>
      <c r="K276" s="1">
        <v>0</v>
      </c>
      <c r="L276" s="1">
        <v>0</v>
      </c>
    </row>
    <row r="277" spans="1:12" s="6" customFormat="1" x14ac:dyDescent="0.2">
      <c r="A277" s="17" t="s">
        <v>27</v>
      </c>
      <c r="C277" s="6" t="s">
        <v>28</v>
      </c>
      <c r="D277" s="6" t="s">
        <v>28</v>
      </c>
      <c r="E277" s="6" t="s">
        <v>28</v>
      </c>
      <c r="F277" s="6" t="s">
        <v>28</v>
      </c>
      <c r="G277" s="6" t="s">
        <v>28</v>
      </c>
      <c r="H277" s="6" t="s">
        <v>28</v>
      </c>
      <c r="I277" s="6" t="s">
        <v>28</v>
      </c>
      <c r="J277" s="6" t="s">
        <v>28</v>
      </c>
      <c r="K277" s="6" t="s">
        <v>28</v>
      </c>
      <c r="L277" s="6" t="s">
        <v>28</v>
      </c>
    </row>
    <row r="278" spans="1:12" x14ac:dyDescent="0.2">
      <c r="C278" s="18">
        <v>17133.5</v>
      </c>
      <c r="D278" s="18">
        <v>0</v>
      </c>
      <c r="E278" s="18">
        <v>17133.5</v>
      </c>
      <c r="F278" s="18">
        <v>2603.2600000000002</v>
      </c>
      <c r="G278" s="18">
        <v>0.04</v>
      </c>
      <c r="H278" s="18">
        <v>0</v>
      </c>
      <c r="I278" s="18">
        <v>2603.3000000000002</v>
      </c>
      <c r="J278" s="18">
        <v>14530.2</v>
      </c>
      <c r="K278" s="18">
        <v>0</v>
      </c>
      <c r="L278" s="18">
        <v>0</v>
      </c>
    </row>
    <row r="280" spans="1:12" x14ac:dyDescent="0.2">
      <c r="A280" s="14" t="s">
        <v>348</v>
      </c>
    </row>
    <row r="281" spans="1:12" x14ac:dyDescent="0.2">
      <c r="A281" s="2" t="s">
        <v>349</v>
      </c>
      <c r="B281" s="1" t="s">
        <v>350</v>
      </c>
      <c r="C281" s="1">
        <v>11849.5</v>
      </c>
      <c r="D281" s="1">
        <v>0</v>
      </c>
      <c r="E281" s="1">
        <v>11849.5</v>
      </c>
      <c r="F281" s="1">
        <v>1005.65</v>
      </c>
      <c r="G281" s="1">
        <v>0.05</v>
      </c>
      <c r="H281" s="1">
        <v>0</v>
      </c>
      <c r="I281" s="1">
        <v>1005.7</v>
      </c>
      <c r="J281" s="1">
        <v>10843.8</v>
      </c>
      <c r="K281" s="1">
        <v>0</v>
      </c>
      <c r="L281" s="1">
        <v>0</v>
      </c>
    </row>
    <row r="282" spans="1:12" x14ac:dyDescent="0.2">
      <c r="A282" s="2" t="s">
        <v>351</v>
      </c>
      <c r="B282" s="1" t="s">
        <v>352</v>
      </c>
      <c r="C282" s="1">
        <v>11849.5</v>
      </c>
      <c r="D282" s="1">
        <v>0</v>
      </c>
      <c r="E282" s="1">
        <v>11849.5</v>
      </c>
      <c r="F282" s="1">
        <v>1005.65</v>
      </c>
      <c r="G282" s="1">
        <v>0.05</v>
      </c>
      <c r="H282" s="1">
        <v>0</v>
      </c>
      <c r="I282" s="1">
        <v>1005.7</v>
      </c>
      <c r="J282" s="1">
        <v>10843.8</v>
      </c>
      <c r="K282" s="1">
        <v>0</v>
      </c>
      <c r="L282" s="1">
        <v>0</v>
      </c>
    </row>
    <row r="283" spans="1:12" x14ac:dyDescent="0.2">
      <c r="A283" s="2" t="s">
        <v>353</v>
      </c>
      <c r="B283" s="1" t="s">
        <v>354</v>
      </c>
      <c r="C283" s="1">
        <v>11455</v>
      </c>
      <c r="D283" s="1">
        <v>0</v>
      </c>
      <c r="E283" s="1">
        <v>11455</v>
      </c>
      <c r="F283" s="1">
        <v>962.73</v>
      </c>
      <c r="G283" s="1">
        <v>-0.13</v>
      </c>
      <c r="H283" s="1">
        <v>0</v>
      </c>
      <c r="I283" s="1">
        <v>962.6</v>
      </c>
      <c r="J283" s="1">
        <v>10492.4</v>
      </c>
      <c r="K283" s="1">
        <v>0</v>
      </c>
      <c r="L283" s="1">
        <v>0</v>
      </c>
    </row>
    <row r="284" spans="1:12" x14ac:dyDescent="0.2">
      <c r="A284" s="2" t="s">
        <v>355</v>
      </c>
      <c r="B284" s="1" t="s">
        <v>356</v>
      </c>
      <c r="C284" s="1">
        <v>10584.5</v>
      </c>
      <c r="D284" s="1">
        <v>0</v>
      </c>
      <c r="E284" s="1">
        <v>10584.5</v>
      </c>
      <c r="F284" s="1">
        <v>868.02</v>
      </c>
      <c r="G284" s="1">
        <v>-0.12</v>
      </c>
      <c r="H284" s="1">
        <v>0</v>
      </c>
      <c r="I284" s="1">
        <v>867.9</v>
      </c>
      <c r="J284" s="1">
        <v>9716.6</v>
      </c>
      <c r="K284" s="1">
        <v>0</v>
      </c>
      <c r="L284" s="1">
        <v>0</v>
      </c>
    </row>
    <row r="285" spans="1:12" x14ac:dyDescent="0.2">
      <c r="A285" s="2" t="s">
        <v>357</v>
      </c>
      <c r="B285" s="1" t="s">
        <v>358</v>
      </c>
      <c r="C285" s="1">
        <v>8624.5</v>
      </c>
      <c r="D285" s="1">
        <v>0</v>
      </c>
      <c r="E285" s="1">
        <v>8624.5</v>
      </c>
      <c r="F285" s="1">
        <v>654.77</v>
      </c>
      <c r="G285" s="1">
        <v>-7.0000000000000007E-2</v>
      </c>
      <c r="H285" s="1">
        <v>0</v>
      </c>
      <c r="I285" s="1">
        <v>654.70000000000005</v>
      </c>
      <c r="J285" s="1">
        <v>7969.8</v>
      </c>
      <c r="K285" s="1">
        <v>0</v>
      </c>
      <c r="L285" s="1">
        <v>0</v>
      </c>
    </row>
    <row r="286" spans="1:12" x14ac:dyDescent="0.2">
      <c r="A286" s="2" t="s">
        <v>359</v>
      </c>
      <c r="B286" s="1" t="s">
        <v>360</v>
      </c>
      <c r="C286" s="1">
        <v>8185.5</v>
      </c>
      <c r="D286" s="1">
        <v>0</v>
      </c>
      <c r="E286" s="1">
        <v>8185.5</v>
      </c>
      <c r="F286" s="1">
        <v>607.01</v>
      </c>
      <c r="G286" s="1">
        <v>0.09</v>
      </c>
      <c r="H286" s="1">
        <v>0</v>
      </c>
      <c r="I286" s="1">
        <v>607.1</v>
      </c>
      <c r="J286" s="1">
        <v>7578.4</v>
      </c>
      <c r="K286" s="1">
        <v>0</v>
      </c>
      <c r="L286" s="1">
        <v>0</v>
      </c>
    </row>
    <row r="287" spans="1:12" x14ac:dyDescent="0.2">
      <c r="A287" s="2" t="s">
        <v>361</v>
      </c>
      <c r="B287" s="1" t="s">
        <v>362</v>
      </c>
      <c r="C287" s="1">
        <v>7367.5</v>
      </c>
      <c r="D287" s="1">
        <v>0</v>
      </c>
      <c r="E287" s="1">
        <v>7367.5</v>
      </c>
      <c r="F287" s="1">
        <v>304.70999999999998</v>
      </c>
      <c r="G287" s="1">
        <v>-0.01</v>
      </c>
      <c r="H287" s="1">
        <v>0</v>
      </c>
      <c r="I287" s="1">
        <v>304.7</v>
      </c>
      <c r="J287" s="1">
        <v>7062.8</v>
      </c>
      <c r="K287" s="1">
        <v>0</v>
      </c>
      <c r="L287" s="1">
        <v>0</v>
      </c>
    </row>
    <row r="288" spans="1:12" x14ac:dyDescent="0.2">
      <c r="A288" s="2" t="s">
        <v>363</v>
      </c>
      <c r="B288" s="1" t="s">
        <v>364</v>
      </c>
      <c r="C288" s="1">
        <v>7367.5</v>
      </c>
      <c r="D288" s="1">
        <v>0</v>
      </c>
      <c r="E288" s="1">
        <v>7367.5</v>
      </c>
      <c r="F288" s="1">
        <v>304.70999999999998</v>
      </c>
      <c r="G288" s="1">
        <v>-0.01</v>
      </c>
      <c r="H288" s="1">
        <v>0</v>
      </c>
      <c r="I288" s="1">
        <v>304.7</v>
      </c>
      <c r="J288" s="1">
        <v>7062.8</v>
      </c>
      <c r="K288" s="1">
        <v>0</v>
      </c>
      <c r="L288" s="1">
        <v>0</v>
      </c>
    </row>
    <row r="289" spans="1:12" x14ac:dyDescent="0.2">
      <c r="A289" s="2" t="s">
        <v>365</v>
      </c>
      <c r="B289" s="1" t="s">
        <v>366</v>
      </c>
      <c r="C289" s="1">
        <v>6615.5</v>
      </c>
      <c r="D289" s="1">
        <v>0</v>
      </c>
      <c r="E289" s="1">
        <v>6615.5</v>
      </c>
      <c r="F289" s="1">
        <v>256.58</v>
      </c>
      <c r="G289" s="1">
        <v>0.12</v>
      </c>
      <c r="H289" s="1">
        <v>0</v>
      </c>
      <c r="I289" s="1">
        <v>256.7</v>
      </c>
      <c r="J289" s="1">
        <v>6358.8</v>
      </c>
      <c r="K289" s="1">
        <v>0</v>
      </c>
      <c r="L289" s="1">
        <v>0</v>
      </c>
    </row>
    <row r="290" spans="1:12" x14ac:dyDescent="0.2">
      <c r="A290" s="2" t="s">
        <v>367</v>
      </c>
      <c r="B290" s="1" t="s">
        <v>368</v>
      </c>
      <c r="C290" s="1">
        <v>5238.5</v>
      </c>
      <c r="D290" s="1">
        <v>0</v>
      </c>
      <c r="E290" s="1">
        <v>5238.5</v>
      </c>
      <c r="F290" s="1">
        <v>168.45</v>
      </c>
      <c r="G290" s="1">
        <v>0.05</v>
      </c>
      <c r="H290" s="1">
        <v>0</v>
      </c>
      <c r="I290" s="1">
        <v>168.5</v>
      </c>
      <c r="J290" s="1">
        <v>5070</v>
      </c>
      <c r="K290" s="1">
        <v>0</v>
      </c>
      <c r="L290" s="1">
        <v>0</v>
      </c>
    </row>
    <row r="291" spans="1:12" x14ac:dyDescent="0.2">
      <c r="A291" s="2" t="s">
        <v>369</v>
      </c>
      <c r="B291" s="1" t="s">
        <v>370</v>
      </c>
      <c r="C291" s="1">
        <v>5016.5</v>
      </c>
      <c r="D291" s="1">
        <v>0</v>
      </c>
      <c r="E291" s="1">
        <v>5016.5</v>
      </c>
      <c r="F291" s="1">
        <v>154.25</v>
      </c>
      <c r="G291" s="1">
        <v>0.05</v>
      </c>
      <c r="H291" s="1">
        <v>0</v>
      </c>
      <c r="I291" s="1">
        <v>154.30000000000001</v>
      </c>
      <c r="J291" s="1">
        <v>4862.2</v>
      </c>
      <c r="K291" s="1">
        <v>0</v>
      </c>
      <c r="L291" s="1">
        <v>0</v>
      </c>
    </row>
    <row r="292" spans="1:12" x14ac:dyDescent="0.2">
      <c r="A292" s="2" t="s">
        <v>371</v>
      </c>
      <c r="B292" s="1" t="s">
        <v>372</v>
      </c>
      <c r="C292" s="1">
        <v>4740</v>
      </c>
      <c r="D292" s="1">
        <v>0</v>
      </c>
      <c r="E292" s="1">
        <v>4740</v>
      </c>
      <c r="F292" s="1">
        <v>136.55000000000001</v>
      </c>
      <c r="G292" s="1">
        <v>-0.15</v>
      </c>
      <c r="H292" s="1">
        <v>0</v>
      </c>
      <c r="I292" s="1">
        <v>136.4</v>
      </c>
      <c r="J292" s="1">
        <v>4603.6000000000004</v>
      </c>
      <c r="K292" s="1">
        <v>0</v>
      </c>
      <c r="L292" s="1">
        <v>0</v>
      </c>
    </row>
    <row r="293" spans="1:12" x14ac:dyDescent="0.2">
      <c r="A293" s="2" t="s">
        <v>373</v>
      </c>
      <c r="B293" s="1" t="s">
        <v>374</v>
      </c>
      <c r="C293" s="1">
        <v>3610.5</v>
      </c>
      <c r="D293" s="1">
        <v>0</v>
      </c>
      <c r="E293" s="1">
        <v>3610.5</v>
      </c>
      <c r="F293" s="1">
        <v>64.260000000000005</v>
      </c>
      <c r="G293" s="1">
        <v>-0.16</v>
      </c>
      <c r="H293" s="1">
        <v>0</v>
      </c>
      <c r="I293" s="1">
        <v>64.099999999999994</v>
      </c>
      <c r="J293" s="1">
        <v>3546.4</v>
      </c>
      <c r="K293" s="1">
        <v>0</v>
      </c>
      <c r="L293" s="1">
        <v>0</v>
      </c>
    </row>
    <row r="294" spans="1:12" s="6" customFormat="1" x14ac:dyDescent="0.2">
      <c r="A294" s="17" t="s">
        <v>27</v>
      </c>
      <c r="C294" s="6" t="s">
        <v>28</v>
      </c>
      <c r="D294" s="6" t="s">
        <v>28</v>
      </c>
      <c r="E294" s="6" t="s">
        <v>28</v>
      </c>
      <c r="F294" s="6" t="s">
        <v>28</v>
      </c>
      <c r="G294" s="6" t="s">
        <v>28</v>
      </c>
      <c r="H294" s="6" t="s">
        <v>28</v>
      </c>
      <c r="I294" s="6" t="s">
        <v>28</v>
      </c>
      <c r="J294" s="6" t="s">
        <v>28</v>
      </c>
      <c r="K294" s="6" t="s">
        <v>28</v>
      </c>
      <c r="L294" s="6" t="s">
        <v>28</v>
      </c>
    </row>
    <row r="295" spans="1:12" x14ac:dyDescent="0.2">
      <c r="C295" s="18">
        <v>102504.5</v>
      </c>
      <c r="D295" s="18">
        <v>0</v>
      </c>
      <c r="E295" s="18">
        <v>102504.5</v>
      </c>
      <c r="F295" s="18">
        <v>6493.34</v>
      </c>
      <c r="G295" s="18">
        <v>-0.24</v>
      </c>
      <c r="H295" s="18">
        <v>0</v>
      </c>
      <c r="I295" s="18">
        <v>6493.1</v>
      </c>
      <c r="J295" s="18">
        <v>96011.4</v>
      </c>
      <c r="K295" s="18">
        <v>0</v>
      </c>
      <c r="L295" s="18">
        <v>0</v>
      </c>
    </row>
    <row r="297" spans="1:12" s="6" customFormat="1" x14ac:dyDescent="0.2">
      <c r="A297" s="16"/>
      <c r="C297" s="6" t="s">
        <v>375</v>
      </c>
      <c r="D297" s="6" t="s">
        <v>375</v>
      </c>
      <c r="E297" s="6" t="s">
        <v>375</v>
      </c>
      <c r="F297" s="6" t="s">
        <v>375</v>
      </c>
      <c r="G297" s="6" t="s">
        <v>375</v>
      </c>
      <c r="H297" s="6" t="s">
        <v>375</v>
      </c>
      <c r="I297" s="6" t="s">
        <v>375</v>
      </c>
      <c r="J297" s="6" t="s">
        <v>375</v>
      </c>
      <c r="K297" s="6" t="s">
        <v>375</v>
      </c>
      <c r="L297" s="6" t="s">
        <v>375</v>
      </c>
    </row>
    <row r="298" spans="1:12" x14ac:dyDescent="0.2">
      <c r="A298" s="17" t="s">
        <v>376</v>
      </c>
      <c r="B298" s="1" t="s">
        <v>377</v>
      </c>
      <c r="C298" s="18">
        <v>2687104.5</v>
      </c>
      <c r="D298" s="18">
        <v>0</v>
      </c>
      <c r="E298" s="18">
        <v>2687104.5</v>
      </c>
      <c r="F298" s="18">
        <v>426900.44</v>
      </c>
      <c r="G298" s="18">
        <v>-0.34</v>
      </c>
      <c r="H298" s="18">
        <v>0</v>
      </c>
      <c r="I298" s="18">
        <v>426900.1</v>
      </c>
      <c r="J298" s="18">
        <v>2260204.4</v>
      </c>
      <c r="K298" s="18">
        <v>0</v>
      </c>
      <c r="L298" s="18">
        <v>0</v>
      </c>
    </row>
    <row r="300" spans="1:12" x14ac:dyDescent="0.2">
      <c r="C300" s="1" t="s">
        <v>377</v>
      </c>
      <c r="D300" s="1" t="s">
        <v>377</v>
      </c>
      <c r="E300" s="1" t="s">
        <v>377</v>
      </c>
      <c r="F300" s="1" t="s">
        <v>377</v>
      </c>
      <c r="G300" s="1" t="s">
        <v>377</v>
      </c>
      <c r="H300" s="1" t="s">
        <v>377</v>
      </c>
      <c r="I300" s="1" t="s">
        <v>377</v>
      </c>
      <c r="J300" s="1" t="s">
        <v>377</v>
      </c>
      <c r="K300" s="1" t="s">
        <v>377</v>
      </c>
    </row>
    <row r="301" spans="1:12" x14ac:dyDescent="0.2">
      <c r="A301" s="2" t="s">
        <v>377</v>
      </c>
      <c r="B301" s="1" t="s">
        <v>377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AGUINALDO</vt:lpstr>
      <vt:lpstr>AGUI CON ISR</vt:lpstr>
      <vt:lpstr>AGUINALDO!Área_de_impresión</vt:lpstr>
      <vt:lpstr>AGUINALDO!Títulos_a_imprimir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2020-12-16T20:48:36Z</cp:lastPrinted>
  <dcterms:created xsi:type="dcterms:W3CDTF">2020-12-03T17:45:18Z</dcterms:created>
  <dcterms:modified xsi:type="dcterms:W3CDTF">2021-02-02T18:42:12Z</dcterms:modified>
</cp:coreProperties>
</file>